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"/>
    </mc:Choice>
  </mc:AlternateContent>
  <xr:revisionPtr revIDLastSave="0" documentId="8_{885921D4-2358-4129-8535-5D48B30EECD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1.01.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" i="2" l="1"/>
  <c r="AD2" i="2"/>
  <c r="AC2" i="2"/>
  <c r="AB2" i="2"/>
  <c r="AA2" i="2"/>
  <c r="Z2" i="2"/>
  <c r="Y2" i="2"/>
  <c r="X2" i="2"/>
  <c r="W2" i="2"/>
  <c r="V2" i="2"/>
  <c r="U2" i="2"/>
  <c r="T2" i="2"/>
  <c r="S2" i="2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</calcChain>
</file>

<file path=xl/sharedStrings.xml><?xml version="1.0" encoding="utf-8"?>
<sst xmlns="http://schemas.openxmlformats.org/spreadsheetml/2006/main" count="1100" uniqueCount="312">
  <si>
    <t>DNA TLC SE Asia</t>
  </si>
  <si>
    <t>Sunday</t>
  </si>
  <si>
    <t>Monday</t>
  </si>
  <si>
    <t>Tuesday</t>
  </si>
  <si>
    <t>Wednesday</t>
  </si>
  <si>
    <t>Thursday</t>
  </si>
  <si>
    <t>Friday</t>
  </si>
  <si>
    <t>Saturday</t>
  </si>
  <si>
    <t>SINSTD</t>
  </si>
  <si>
    <t>Magnolia Table With Joanna Gaines (Season 2) - Brunch (1)</t>
  </si>
  <si>
    <t>Say Yes To The Dress: Dubai - Episode 1 (1)</t>
  </si>
  <si>
    <t>Say Yes To The Dress: Dubai - Episode 2 (2)</t>
  </si>
  <si>
    <t>Mountain Kitchen, The - Cowboy Steak Cookout For A City Guy (7)</t>
  </si>
  <si>
    <t>Cake Wars (Season 4) - Addams Family, The (4)</t>
  </si>
  <si>
    <t>Magnolia Table With Joanna Gaines (Season 2) - Italian (2)</t>
  </si>
  <si>
    <t>Masterchef Asia (Season 1) - Episode 6 (6)</t>
  </si>
  <si>
    <t>Anthony Bourdain: No Reservations (Season 500) - Chicago (1)</t>
  </si>
  <si>
    <t>Summer Baking Championship (Season 2) - Southwest Summer Break (6)</t>
  </si>
  <si>
    <t>Masterchef Asia</t>
  </si>
  <si>
    <t>Mountain Kitchen, The - Ranch Birthday Party (8)</t>
  </si>
  <si>
    <t>Unique Sweets (Season 6) - Nod To Nostalgia (11)</t>
  </si>
  <si>
    <t>Unique Sweets (Season 6) - Sweetlandia (12)</t>
  </si>
  <si>
    <t>Ugliest House In America (Season 5) - Hideous Midwest, The (1)</t>
  </si>
  <si>
    <t>Ugliest House In America (Season 5) - Unpleasant Pacific Northwest, The (2)</t>
  </si>
  <si>
    <t>Dr Pimple Popper: Breaking Out (Season 1) - Juicy Secret, A (2)</t>
  </si>
  <si>
    <t>Celebrity Iou (Season 3) - Cindy Crawfords Super Remodel (5)</t>
  </si>
  <si>
    <t>Fixer To Fabulous (Season 5) - Trading Texas Roots For A Horse Ranch Dream (1)</t>
  </si>
  <si>
    <t>90 Day Fiance: Happily Ever After? (Season 9) - Tell All No Limits Part 2 (20)</t>
  </si>
  <si>
    <t>Bizarre Foods: Delicious Destinations (Season 9) - Central New York (3)</t>
  </si>
  <si>
    <t>Bizarre Foods: Delicious Destinations (Season 9) - Marthas Vineyard (4)</t>
  </si>
  <si>
    <t>Hair Loss Clinic, The - Episode 4 (4)</t>
  </si>
  <si>
    <t>Baylen Out Loud (Season 3) - Ready Or Knot (12)</t>
  </si>
  <si>
    <t>Fun Taiwan (Season 11) - Hengchun Peninsula (12)</t>
  </si>
  <si>
    <t>Girl Meets Farm (Season 10) - Winter Spa Day (1)</t>
  </si>
  <si>
    <t>Silos Baking Competition - Silos Baking Competition Finale (6)</t>
  </si>
  <si>
    <t>Girl Meets Farm (Season 10) - Spring Passover Shenanigans (13)</t>
  </si>
  <si>
    <t>Steal This House - Modern Mountain Expedition (1)</t>
  </si>
  <si>
    <t>Windy City Rehab (Season 4) - Light At The End Of The Tunnel (8)</t>
  </si>
  <si>
    <t>Delicious Miss Brown (Season 9) - Kardeas Spooktacular Party (9)</t>
  </si>
  <si>
    <t>Delicious Miss Brown (Season 9) - Festival Is In Town, The (10)</t>
  </si>
  <si>
    <t>Say Yes To The Dress: Lancashire (Season 2) - Snip And A Tuck, A (14)</t>
  </si>
  <si>
    <t>Family Dinner - Biegel Family, The (1)</t>
  </si>
  <si>
    <t>Family Dinner - Wipfli Family, The (2)</t>
  </si>
  <si>
    <t>Buddy Vs. Duff (Season 3) - Animal Kingdom (1)</t>
  </si>
  <si>
    <t>Bizarre Foods: Delicious Destinations (Season 9) - Lancaster County (5)</t>
  </si>
  <si>
    <t>Bizarre Foods: Delicious Destinations (Season 9) - New Hampshire Seacoast (6)</t>
  </si>
  <si>
    <t>Dr Pimple Popper: Breaking Out (Season 1) - Superglue To The Rescue (3)</t>
  </si>
  <si>
    <t>Hair Loss Clinic, The - Episode 5 (5)</t>
  </si>
  <si>
    <t>Baylen Out Loud (Season 3) - Veiled Surprise , A (13)</t>
  </si>
  <si>
    <t>Fun Taiwan (Season 11) - Taitung (13)</t>
  </si>
  <si>
    <t>Dr. Mercy - Under Lock And Keloid (5)</t>
  </si>
  <si>
    <t>Fixer To Fabulous (Season 5) - Cozy Lake House Reno (2)</t>
  </si>
  <si>
    <t>Pizza Masters (Season 2) - Miami Slice (3)</t>
  </si>
  <si>
    <t>Pizza Masters (Season 2) - Grandpas Postcard (4)</t>
  </si>
  <si>
    <t>Say Yes To The Dress: Lancashire (Season 2) - Hot Under The Collar (15)</t>
  </si>
  <si>
    <t>Family Dinner - Von Trapp Family, The (3)</t>
  </si>
  <si>
    <t>Family Dinner - Palmer Family, The (4)</t>
  </si>
  <si>
    <t>Buddy Vs. Duff (Season 3) - Ancient Worlds (2)</t>
  </si>
  <si>
    <t>Kitchen Chaos - Cooking And Screaming (1)</t>
  </si>
  <si>
    <t>Kitchen Chaos - Fiery Fails And Furry Tales (2)</t>
  </si>
  <si>
    <t>Masterchef Asia (Season 1) - Episode 7 (7)</t>
  </si>
  <si>
    <t>Unique Sweets (Season 6) - Sweet Bite Of The Big Apple (13)</t>
  </si>
  <si>
    <t>Unique Sweets (Season 6) - Morning Munchies (14)</t>
  </si>
  <si>
    <t>Passage To Malaysia - Gateway, The (1)</t>
  </si>
  <si>
    <t>Family Dinner (Season 3) - Devine Family, The (13)</t>
  </si>
  <si>
    <t>Family Dinner (Season 3) - Fraser Family, The (14)</t>
  </si>
  <si>
    <t>Delicious Miss Brown (Season 9) - Its A Big Thanksgiving (12)</t>
  </si>
  <si>
    <t>Fun Taiwan All-Stars 2 - Baking With The Fabulous Baker Brothers (1)</t>
  </si>
  <si>
    <t>Love &amp; Translation Season 1 - Other Chica, The (9)</t>
  </si>
  <si>
    <t>Ugliest House In America (Season 5) - Southwestern Ugly (3)</t>
  </si>
  <si>
    <t>Ugliest House In America (Season 5) - Northern Kind Of Ugly, A (4)</t>
  </si>
  <si>
    <t>Pioneer Woman (Season 34), The - Touch Of Heat, A (1)</t>
  </si>
  <si>
    <t>Pioneer Woman (Season 34), The - 16minute Fast Feasts (2)</t>
  </si>
  <si>
    <t>Family Dinner - Leon Family, The (5)</t>
  </si>
  <si>
    <t>Family Dinner - Petrillo Family, The (6)</t>
  </si>
  <si>
    <t>Buddy Vs. Duff (Season 3) - Sweet Rides (3)</t>
  </si>
  <si>
    <t>Magnolia Table With Joanna Gaines (Season 2) - Lunch With Mikey (3)</t>
  </si>
  <si>
    <t>Magnolia Table With Joanna Gaines (Season 2) - Mexican (4)</t>
  </si>
  <si>
    <t>Cake Wars (Season 4) - Magic (5)</t>
  </si>
  <si>
    <t>Halloween Baking Championship (Season 12) - Doll Trouble (5)</t>
  </si>
  <si>
    <t>Summer Baking Championship (Season 2) - Shark Week Sweets (7)</t>
  </si>
  <si>
    <t>Say yes to the dress</t>
  </si>
  <si>
    <t>Fun Taiwan All-Stars 2 - Irwin Family Goes Wild, The (2)</t>
  </si>
  <si>
    <t>Lakefront Empire - Cheer Challenge (6)</t>
  </si>
  <si>
    <t>Wildcard Kitchen (Season 1) (New Open) - Guys Night Out (4)</t>
  </si>
  <si>
    <t>Say Yes To The Dress: Lancashire (Season 2) - Go Big Or Go Home (16)</t>
  </si>
  <si>
    <t>Family Dinner - Cataldo Family, The (7)</t>
  </si>
  <si>
    <t>Family Dinner - Ponce Family, The (8)</t>
  </si>
  <si>
    <t>Buddy Vs. Duff (Season 3) - First We Feast (4)</t>
  </si>
  <si>
    <t>Say Yes To The Dress: Dubai - Episode 3 (3)</t>
  </si>
  <si>
    <t>Say Yes To The Dress: Dubai - Episode 4 (4)</t>
  </si>
  <si>
    <t>Harry Potter WOB</t>
  </si>
  <si>
    <t>Killer Cheer - Death In A Stairwell (6)</t>
  </si>
  <si>
    <t>Lost Women Of Highway 20 - Hidden In Plain Sight (2)</t>
  </si>
  <si>
    <t>Fun Taiwan All-Stars 2 - Wine And Dine With Eddie McDougall (3)</t>
  </si>
  <si>
    <t>Battle On The Beach (Season 4) - Bunky Bunch, The (5)</t>
  </si>
  <si>
    <t>Nfl Tailgate Takedown - Chicago Bears Vs New England Patriots (4)</t>
  </si>
  <si>
    <t>Say Yes To The Dress: Lancashire (Season 2) - Gok Takes The Reins (17)</t>
  </si>
  <si>
    <t>Family Dinner - Leung Family, The (9)</t>
  </si>
  <si>
    <t>Family Dinner - Pinheiro Family, The (10)</t>
  </si>
  <si>
    <t>Buddy Vs. Duff (Season 3) - Bugs World, A (5)</t>
  </si>
  <si>
    <t>Steal This House - Dinner Drums And Dens (2)</t>
  </si>
  <si>
    <t>Love &amp; Translation Season 1 - Sayonara Ladies (10)</t>
  </si>
  <si>
    <t>90 Day: The Last Resort (Season 3) - Last Draw, The (10)</t>
  </si>
  <si>
    <t>90 Day Fiance Uk (Season 4) - Taking A Punt On Love (8)</t>
  </si>
  <si>
    <t>Fun Taiwan All-Stars 2 - Luke Nguyens Formosa (4)</t>
  </si>
  <si>
    <t>harry potter: wizards of baking</t>
  </si>
  <si>
    <t>Fun Taiwan All-Stars 2 - Feast With Peter Kuruvita (5)</t>
  </si>
  <si>
    <t>90 Day Fiance: Happily Ever After? (Season 9) - Tell All No Limits Part 3 (21)</t>
  </si>
  <si>
    <t>Fun Taiwan All-Stars 2 - Bob Blumer Pedal Power (6)</t>
  </si>
  <si>
    <t>Windy City Rehab (Season 4) - This Is A Brag House (7)</t>
  </si>
  <si>
    <t>Delicious Miss Brown (Season 9) - Fall Fest (11)</t>
  </si>
  <si>
    <t>Say Yes To The Dress: Lancashire (Season 2) - Boobilicious Bride, A (18)</t>
  </si>
  <si>
    <t>Family Dinner - Smallwood Family, The (11)</t>
  </si>
  <si>
    <t>Family Dinner - Dibernardo Family, The (12)</t>
  </si>
  <si>
    <t>Buddy Vs. Duff (Season 3) - High Seas And High Stakes (6)</t>
  </si>
  <si>
    <t>Bizarre Foods: Delicious Destinations (Season 9) - Sitka (7)</t>
  </si>
  <si>
    <t>Bizarre Foods: Delicious Destinations (Season 9) - Portland Or (8)</t>
  </si>
  <si>
    <t>Dr Pimple Popper: Breaking Out (Season 1) - Call Me Big Popper (4)</t>
  </si>
  <si>
    <t>Hair Loss Clinic, The - Episode 6 (6)</t>
  </si>
  <si>
    <t>Baylen Out Loud (Season 3) - Wedding Set Go (14)</t>
  </si>
  <si>
    <t>Fun Taiwan All-Stars 2 - Celebrating With Mr Wright (7)</t>
  </si>
  <si>
    <t>Baylen out Loud</t>
  </si>
  <si>
    <t>Fixer To Fabulous (Season 5) - Drab Fixer To Charming Cottage (3)</t>
  </si>
  <si>
    <t>Pizza Masters (Season 2) - Sals Book Of Blackjack (5)</t>
  </si>
  <si>
    <t>Pizza Masters (Season 2) - Chillin In Alaska (6)</t>
  </si>
  <si>
    <t>Say Yes To The Dress: Lancashire (Season 2) - Make Room For The Groom (19)</t>
  </si>
  <si>
    <t>Family Dinner - Zuber Family, The (13)</t>
  </si>
  <si>
    <t>Family Dinner - Rodriguez Family, The (14)</t>
  </si>
  <si>
    <t>Buddy Vs. Duff (Season 3) - Architectural Wonders (7)</t>
  </si>
  <si>
    <t>Kitchen Chaos - Fowl And Eggsplosive (3)</t>
  </si>
  <si>
    <t>Kitchen Chaos - High Risk Peppers And Robotic Wreckers (4)</t>
  </si>
  <si>
    <t>Masterchef Asia (Season 1) - Episode 8 (8)</t>
  </si>
  <si>
    <t>Unique Sweets (Season 6) - Next Level Sweets (15)</t>
  </si>
  <si>
    <t>Unique Sweets (Season 6) - Surf Sun And Sweets (1)</t>
  </si>
  <si>
    <t>Passage To Malaysia - Across The Seas (2)</t>
  </si>
  <si>
    <t>Fun Taiwan All-Stars 2 - Taiwans Great Outdoors With Joel Lambert (8)</t>
  </si>
  <si>
    <t>Ugliest House In America (Season 5) - Nasty Northeast, The (5)</t>
  </si>
  <si>
    <t>Ugliest House In America (Season 5) - From Ugly To Glamorous (6)</t>
  </si>
  <si>
    <t>Reno My Rental - Makeup Mom Makeover (3)</t>
  </si>
  <si>
    <t>Family Dinner - Steffan Family, The (15)</t>
  </si>
  <si>
    <t>Family Dinner - Adeniyitaiwo Family, The (16)</t>
  </si>
  <si>
    <t>Buddy Vs. Duff (Season 3) - Monster Matchup (8)</t>
  </si>
  <si>
    <t>Cake Wars (Season 4) - Trolls (6)</t>
  </si>
  <si>
    <t>Halloween Baking Championship (Season 12) - Masters Of The Macabre (6)</t>
  </si>
  <si>
    <t>Summer Baking Championship (Season 2) - Big Apple Fireworks (8)</t>
  </si>
  <si>
    <t>Magnolia Table With Joanna Gaines (Season 2) - Korean With Jos Mom (5)</t>
  </si>
  <si>
    <t>Magnolia Table With Joanna Gaines (Season 2) - Night In, A (6)</t>
  </si>
  <si>
    <t>The Pioneer Woman</t>
  </si>
  <si>
    <t>Fun Taiwan All-Stars 2 - George Young In Love (9)</t>
  </si>
  <si>
    <t>Lakefront Empire - Clash Of Legends (7)</t>
  </si>
  <si>
    <t>Wildcard Kitchen (Season 1) (New Open) - Rising Stars Of Latin Flavor (5)</t>
  </si>
  <si>
    <t>Say Yes To The Dress: Lancashire (Season 2) - Bling It On (20)</t>
  </si>
  <si>
    <t>Family Dinner - Brundidge Family, The (17)</t>
  </si>
  <si>
    <t>Family Dinner - Beevas Family, The (18)</t>
  </si>
  <si>
    <t>Baker's Dozen - Sounds Like A Mashup To Me (1)</t>
  </si>
  <si>
    <t>Say Yes To The Dress: Dubai - Episode 5 (5)</t>
  </si>
  <si>
    <t>Say Yes To The Dress: Dubai - Episode 6 (6)</t>
  </si>
  <si>
    <t>Mean Girl Murders (Season 2) - In Deadly Harmony (3)</t>
  </si>
  <si>
    <t>Lost Women Of Highway 20 - Tip Of The Iceberg (3)</t>
  </si>
  <si>
    <t>Fun Taiwan All-Stars 2 - Running With Tommy Chen (10)</t>
  </si>
  <si>
    <t>Battle On The Beach (Season 4) - Fishing For More Time (6)</t>
  </si>
  <si>
    <t>Nfl Tailgate Takedown - Green Bay Packers Vs Buffalo Bills (5)</t>
  </si>
  <si>
    <t>Curvy Brides Boutique (Season 4) - Nikita L Episode, The (1)</t>
  </si>
  <si>
    <t>Family Dinner - Arends Family, The (19)</t>
  </si>
  <si>
    <t>Family Dinner - Terry Family, The (20)</t>
  </si>
  <si>
    <t>Baker's Dozen - Im Not Basic (2)</t>
  </si>
  <si>
    <t>Steal This House - Location Location Locomotive (3)</t>
  </si>
  <si>
    <t>Love &amp; Translation Season 1 - Time For Romanza (11)</t>
  </si>
  <si>
    <t>90 Day: The Last Resort (Season 3) - Last Knight Standing, The (11)</t>
  </si>
  <si>
    <t>Culpo Sisters, The</t>
  </si>
  <si>
    <t>Fun Taiwan Adventures - Taipei Ubike Journey (1)</t>
  </si>
  <si>
    <t>Fun Taiwan Adventures - Eat Play And Fishing (2)</t>
  </si>
  <si>
    <t>90 Day Fiance: Happily Ever After? (Season 9) - Tell All No Limits Part 4 (22)</t>
  </si>
  <si>
    <t>Fun Taiwan Adventures - Show Me Your Hands (3)</t>
  </si>
  <si>
    <t>Windy City Rehab (Season 4) - House Built On Trash, The (5)</t>
  </si>
  <si>
    <t>Delicious Miss Brown (Season 9) - Christmas Brunch (13)</t>
  </si>
  <si>
    <t>Delicious Miss Brown (Season 9) - Bridal Brunch Bites (1)</t>
  </si>
  <si>
    <t>Curvy Brides Boutique (Season 4) - Rochelle A Episode, The (2)</t>
  </si>
  <si>
    <t>Family Dinner (Season 2) - Sayegh Family, The (1)</t>
  </si>
  <si>
    <t>Family Dinner (Season 2) - Lewis Family, The (2)</t>
  </si>
  <si>
    <t>Baker's Dozen - Sweetarts (3)</t>
  </si>
  <si>
    <t>Bizarre Foods: Delicious Destinations (Season 9) - Cincinnati (9)</t>
  </si>
  <si>
    <t>Bizarre Foods: Delicious Destinations (Season 9) - Oklahoma City (10)</t>
  </si>
  <si>
    <t>Dr Pimple Popper: Breaking Out (Season 1) - Senior Cystizen (5)</t>
  </si>
  <si>
    <t>One Day In My Body (Season 1) - Aged And Born Fused (1)</t>
  </si>
  <si>
    <t>Baylen Out Loud (Season 3) - Vows Out Loud (15)</t>
  </si>
  <si>
    <t>Fun Taiwan Adventures - King Of The Mountain (4)</t>
  </si>
  <si>
    <t>Fixer To Fabulous (Season 5) - Military Family Gets A Dream Renovation, A (4)</t>
  </si>
  <si>
    <t>Pizza Masters (Season 2) - Urban Cowboys (7)</t>
  </si>
  <si>
    <t>Pizza Masters (Season 2) - Hats Off To Franny (8)</t>
  </si>
  <si>
    <t>Curvy Brides Boutique (Season 4) - Lizzie M Episode, The (4)</t>
  </si>
  <si>
    <t>Family Dinner (Season 2) - Bergman Family, The (3)</t>
  </si>
  <si>
    <t>Family Dinner (Season 2) - Major Family, The (4)</t>
  </si>
  <si>
    <t>Best Baker In America (Season 2) - Cake Glorious Cake (1)</t>
  </si>
  <si>
    <t>Kitchen Chaos - Warning Contents Under Pressure (5)</t>
  </si>
  <si>
    <t>Kitchen Chaos - Barks And Wrecks (6)</t>
  </si>
  <si>
    <t>Masterchef Asia (Season 1) - Episode 9 (9)</t>
  </si>
  <si>
    <t>Diana Chan's Malaysia - Origins (1)</t>
  </si>
  <si>
    <t>Passage to Malaysia</t>
  </si>
  <si>
    <t>Passage To Malaysia - Into The Wild (3)</t>
  </si>
  <si>
    <t>Fun Taiwan Adventures - Sacred Tree Hot Springs And Chorus (5)</t>
  </si>
  <si>
    <t>Rico To The Rescue (Season 2) - Twostory Troubles (2)</t>
  </si>
  <si>
    <t>Pioneer Woman (Season 34), The - Moms Night (3)</t>
  </si>
  <si>
    <t>Pioneer Woman (Season 34), The - Cowboy Birthday Dinner (4)</t>
  </si>
  <si>
    <t>Family Dinner (Season 2) - Ugapo Family, The (5)</t>
  </si>
  <si>
    <t>Family Dinner (Season 2) - Doffo Family, The (6)</t>
  </si>
  <si>
    <t>Best Baker In America (Season 2) - Wedding Spectacular (2)</t>
  </si>
  <si>
    <t>In The Kitchen With Abner And Amanda - Egg Noodles With Carbonara And Mini Pavlovas With (1)</t>
  </si>
  <si>
    <t>In The Kitchen With Abner And Amanda - Guava Croissants Carrot Frittata And Brled Grapefr (2)</t>
  </si>
  <si>
    <t>Cake Wars (Season 4) - Transformers (7)</t>
  </si>
  <si>
    <t>Halloween Baking Championship (Season 12) - Ancient Rites That Feel So Wrong (7)</t>
  </si>
  <si>
    <t>Super Mega Cakes - Superman (1)</t>
  </si>
  <si>
    <t>Fun Taiwan Adventures - Island Hopping Old Town And Tropic Of Cancer (6)</t>
  </si>
  <si>
    <t>Lakefront Empire - Main Channel Mansions (8)</t>
  </si>
  <si>
    <t>Wildcard Kitchen (Season 1) (New Open) - Three Of A Kind (6)</t>
  </si>
  <si>
    <t>Curvy Brides Boutique (Season 4) - Lisa T Episode, The (5)</t>
  </si>
  <si>
    <t>Family Dinner (Season 2) - Baldino Family, The (7)</t>
  </si>
  <si>
    <t>Family Dinner (Season 2) - Pichler Family, The (8)</t>
  </si>
  <si>
    <t>Best Baker In America (Season 2) - Summer Desserts (3)</t>
  </si>
  <si>
    <t>Say Yes To The Dress: Dubai - Episode 7 (7)</t>
  </si>
  <si>
    <t>Say Yes To The Dress: Dubai - Episode 8 (8)</t>
  </si>
  <si>
    <t>Deadly Influence: The Social Media Murders - Rip Bianca (1)</t>
  </si>
  <si>
    <t>Killer Among Friends, A - Killer On Campus (1)</t>
  </si>
  <si>
    <t>Fun Taiwan Adventures - Seafood Delight Swordsmanship And Night Market (7)</t>
  </si>
  <si>
    <t>Battle On The Beach (Season 4) - Finale Shellebration (7)</t>
  </si>
  <si>
    <t>Reno My Rental - Twin Troubles (4)</t>
  </si>
  <si>
    <t>Curvy Brides Boutique (Season 4) - Bethany P Episode, The (6)</t>
  </si>
  <si>
    <t>Family Dinner (Season 2) - Norman Family, The (9)</t>
  </si>
  <si>
    <t>Family Dinner (Season 2) - Caperswillis Family, The (10)</t>
  </si>
  <si>
    <t>Best Baker In America (Season 2) - East Coast Classics (4)</t>
  </si>
  <si>
    <t>Steal This House - Fire Fight Or Flight (4)</t>
  </si>
  <si>
    <t>Love &amp; Translation Season 1 - El Said Ella Said (12)</t>
  </si>
  <si>
    <t>90 Day: The Last Resort (Season 3) - Last Ghosts That Remain, The (12)</t>
  </si>
  <si>
    <t>90 Day Fiance Uk (Season 4) - God Please Let Him Propose To Me (9)</t>
  </si>
  <si>
    <t>Nfl Tailgate Takedown - Philadelphia Eagles Vs Houston Texans (6)</t>
  </si>
  <si>
    <t>Fun Taiwan Adventures - Hot Air Balloon Aboriginal Culture And Banjo Music (8)</t>
  </si>
  <si>
    <t>Fun Taiwan Adventures - Paragliding Coffee Tasting And Oyster Delight (9)</t>
  </si>
  <si>
    <t>90 Day Fiance: The Other Way (Season 7) - Cest La Vie (1)</t>
  </si>
  <si>
    <t>Fun Taiwan Adventures - Battlefield Candy Making And Wild Lion God (10)</t>
  </si>
  <si>
    <t>Windy City Rehab (Season 4) - No Time To Wait (10)</t>
  </si>
  <si>
    <t>Diners, Drive-Ins, And Dives (Season 37) - Chicken And Ribs (1)</t>
  </si>
  <si>
    <t>Diners, Drive-Ins, And Dives (Season 37) - Meat And Sweet (2)</t>
  </si>
  <si>
    <t>Family Dinner (Season 2) - Ganempoppell Family, The (11)</t>
  </si>
  <si>
    <t>Family Dinner (Season 2) - Hill Booker Family, The (12)</t>
  </si>
  <si>
    <t>Best Baker In America (Season 2) - Magnificent Meringue (5)</t>
  </si>
  <si>
    <t>Bizarre Foods: Delicious Destinations (Season 9) - Chicago Neighborhoods (11)</t>
  </si>
  <si>
    <t>Bizarre Foods: Delicious Destinations (Season 9) - Iowa State Fair (12)</t>
  </si>
  <si>
    <t>Dr Pimple Popper: Breaking Out (Season 1) - Jaw Dropper (6)</t>
  </si>
  <si>
    <t>One Day In My Body (Season 1) - Half Manhalf Incredible (2)</t>
  </si>
  <si>
    <t>My Feet Are Killing Me - Somewhere In There Is A Foot (1)</t>
  </si>
  <si>
    <t>Fun Taiwan Challenge (Season 2) - Cultural Showdown (1)</t>
  </si>
  <si>
    <t>Fixer To Fabulous (Season 5) - Small Historic Home Meets Full Potential (5)</t>
  </si>
  <si>
    <t>Pizza Masters (Season 2) - We Left Our Artichoke In San Francisco (9)</t>
  </si>
  <si>
    <t>Pizza Masters (Season 2) - Leave Me In St Louis (10)</t>
  </si>
  <si>
    <t>Curvy Brides Boutique (Season 4) - Delly N Episode, The (9)</t>
  </si>
  <si>
    <t>Family Dinner (Season 2) - Evans Family, The (13)</t>
  </si>
  <si>
    <t>Best Baker In America (Season 2) - Oldschool Classics (6)</t>
  </si>
  <si>
    <t>Kitchen Chaos - Crispy Creamy And Caffeinated (7)</t>
  </si>
  <si>
    <t>Kitchen Chaos - Great Outdoors And I Do Disasters, The (8)</t>
  </si>
  <si>
    <t>Masterchef Asia (Season 1) - Episode 10 (10)</t>
  </si>
  <si>
    <t>Diana Chan's Malaysia - Heritage (2)</t>
  </si>
  <si>
    <t>Passage To Malaysia - Cradle, The (4)</t>
  </si>
  <si>
    <t>Fun Taiwan Challenge (Season 2) - Agricultural Aerobics (2)</t>
  </si>
  <si>
    <t>Rico To The Rescue (Season 2) - Ghosted By Our Contractor (7)</t>
  </si>
  <si>
    <t>Pioneer Woman (Season 34), The - Worth The Hype (5)</t>
  </si>
  <si>
    <t>Pioneer Woman (Season 34), The - Ranching  Ready To Go (6)</t>
  </si>
  <si>
    <t>Family Dinner (Season 3) - Union Fire Department (1)</t>
  </si>
  <si>
    <t>Family Dinner (Season 3) - Adler Family, The (2)</t>
  </si>
  <si>
    <t>Best Baker In America (Season 2) - Chocolate Crescendo (7)</t>
  </si>
  <si>
    <t>In The Kitchen With Abner And Amanda - Osso Buco Over Polenta With Gremolata Salted Rosem (3)</t>
  </si>
  <si>
    <t>In The Kitchen With Abner And Amanda - Ropa Vieja Arroz Y Frijoles And Pltanos Maduros (4)</t>
  </si>
  <si>
    <t>Cake Wars (Season 4) - Space Jam (8)</t>
  </si>
  <si>
    <t>Silos Baking Competition: Holiday Edition - Silos Baking Competition Holiday Edition (1)</t>
  </si>
  <si>
    <t>Super Mega Cakes - Best Meal Ever (2)</t>
  </si>
  <si>
    <t>Fun Taiwan Challenge (Season 2) - Hakka Cultural Excursion (3)</t>
  </si>
  <si>
    <t>Betting On Paradise - All In (1)</t>
  </si>
  <si>
    <t>Wildcard Kitchen (Season 1) (New Open) - Italian Night Out (7)</t>
  </si>
  <si>
    <t>Curvy Brides Boutique (Season 4) - Dawn C Episode, The (10)</t>
  </si>
  <si>
    <t>Family Dinner (Season 3) - Smalley Family, The (3)</t>
  </si>
  <si>
    <t>Family Dinner (Season 3) - Wetherbee Family, The (4)</t>
  </si>
  <si>
    <t>Next Baking Master: Paris - Cream Rises To The Top (1)</t>
  </si>
  <si>
    <t>Big Clean, The - Episode 1 (1)</t>
  </si>
  <si>
    <t>Deadly Influence: The Social Media Murders - Control Alt Delete (2)</t>
  </si>
  <si>
    <t>Killer Among Friends, A - Secrets To Reveal (2)</t>
  </si>
  <si>
    <t>Fun Taiwan Challenge (Season 2) - Basic Training (4)</t>
  </si>
  <si>
    <t>Battle On The Beach (Season 4 Heavy Repack) - Behind The Battle (1)</t>
  </si>
  <si>
    <t>Curvy Brides Boutique (Season 4) - Corrina C Episode, The (11)</t>
  </si>
  <si>
    <t>Family Dinner (Season 3) - Garner Family, The (5)</t>
  </si>
  <si>
    <t>Family Dinner (Season 3) - Kwon Family, The (6)</t>
  </si>
  <si>
    <t>Next Baking Master: Paris - Sugar Spice And Everything (2)</t>
  </si>
  <si>
    <t>Steal This House - Easy Livin Up North (5)</t>
  </si>
  <si>
    <t>Love &amp; Translation Season 1 - Ja Or Nein (13)</t>
  </si>
  <si>
    <t>90 Day: The Last Resort (Season 3) - One Last Fantasy (13)</t>
  </si>
  <si>
    <t>90 Day Fiance Uk (Season 4) - Its Almost Game Over Isnt It (10)</t>
  </si>
  <si>
    <t>Fun Taiwan Challenge (Season 2) - Down And Dirty (5)</t>
  </si>
  <si>
    <t>Fun Taiwan Challenge (Season 2) - Dances With Lions (6)</t>
  </si>
  <si>
    <t>90 Day Fiance: The Other Way (Season 7) - Hasta La Vista (2)</t>
  </si>
  <si>
    <t>Fun Taiwan Challenge (Season 2) - Frontline At Kinmen, The (7)</t>
  </si>
  <si>
    <t>Windy City Rehab (Season 4) - First Home Forever Home (12)</t>
  </si>
  <si>
    <t>Diners, Drive-Ins, And Dives (Season 37) - Mexican Mediterranean And Mofongo (3)</t>
  </si>
  <si>
    <t>Diners, Drive-Ins, And Dives (Season 37) - World Of Meat, A (4)</t>
  </si>
  <si>
    <t>Curvy Brides Boutique (Season 4) - Bethany A Episode, The (12)</t>
  </si>
  <si>
    <t>Family Dinner (Season 3) - Hicks Family, The (7)</t>
  </si>
  <si>
    <t>Family Dinner (Season 3) - Lassen Family, The (8)</t>
  </si>
  <si>
    <t>Next Baking Master: Paris - For The Love Of Chocolate (3)</t>
  </si>
  <si>
    <t>Bizarre Foods: Delicious Destinations (Season 9) - Salt Lake City (13)</t>
  </si>
  <si>
    <t>Bizarre Foods: Delicious Destinations (Season 9) - San Francisco Second Bite (14)</t>
  </si>
  <si>
    <t>Dr Pimple Popper: Breaking Out (Season 1) - Holey Moley (7)</t>
  </si>
  <si>
    <t>One Day In My Body (Season 1) - Halo Effect, The (3)</t>
  </si>
  <si>
    <t>My Feet Are Killing Me - Looks Bad Feels Worse (2)</t>
  </si>
  <si>
    <t>Fun Taiwan Challenge (Season 2) - Going Native 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</si>
</sst>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h]:mm"/>
  </numFmts>
  <fonts count="4" x14ac:knownFonts="1">
    <font>
      <sz val="11"/>
      <color theme="1"/>
      <name val="Calibri"/>
      <family val="2"/>
      <scheme val="minor"/>
    </font>
    <font>
      <b/>
      <sz val="8.5"/>
      <color theme="1"/>
      <name val="Arial Narrow"/>
      <family val="2"/>
      <charset val="238"/>
    </font>
    <font>
      <sz val="8.5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4D5E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6" fontId="2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2"/>
  <sheetViews>
    <sheetView tabSelected="1" workbookViewId="0"/>
  </sheetViews>
  <sheetFormatPr defaultRowHeight="14.5" x14ac:dyDescent="0.35"/>
  <cols>
    <col min="2" max="31" width="12.7265625" customWidth="1"/>
    <col min="701" max="701" width="3.453125" customWidth="1"/>
  </cols>
  <sheetData>
    <row r="1" spans="1:31" x14ac:dyDescent="0.3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</row>
    <row r="2" spans="1:31" x14ac:dyDescent="0.35">
      <c r="B2" s="2">
        <f>DATE(2026,11,1)</f>
        <v>46327</v>
      </c>
      <c r="C2" s="2">
        <f>DATE(2026,11,2)</f>
        <v>46328</v>
      </c>
      <c r="D2" s="2">
        <f>DATE(2026,11,3)</f>
        <v>46329</v>
      </c>
      <c r="E2" s="2">
        <f>DATE(2026,11,4)</f>
        <v>46330</v>
      </c>
      <c r="F2" s="2">
        <f>DATE(2026,11,5)</f>
        <v>46331</v>
      </c>
      <c r="G2" s="2">
        <f>DATE(2026,11,6)</f>
        <v>46332</v>
      </c>
      <c r="H2" s="2">
        <f>DATE(2026,11,7)</f>
        <v>46333</v>
      </c>
      <c r="I2" s="2">
        <f>DATE(2026,11,8)</f>
        <v>46334</v>
      </c>
      <c r="J2" s="2">
        <f>DATE(2026,11,9)</f>
        <v>46335</v>
      </c>
      <c r="K2" s="2">
        <f>DATE(2026,11,10)</f>
        <v>46336</v>
      </c>
      <c r="L2" s="2">
        <f>DATE(2026,11,11)</f>
        <v>46337</v>
      </c>
      <c r="M2" s="2">
        <f>DATE(2026,11,12)</f>
        <v>46338</v>
      </c>
      <c r="N2" s="2">
        <f>DATE(2026,11,13)</f>
        <v>46339</v>
      </c>
      <c r="O2" s="2">
        <f>DATE(2026,11,14)</f>
        <v>46340</v>
      </c>
      <c r="P2" s="2">
        <f>DATE(2026,11,15)</f>
        <v>46341</v>
      </c>
      <c r="Q2" s="2">
        <f>DATE(2026,11,16)</f>
        <v>46342</v>
      </c>
      <c r="R2" s="2">
        <f>DATE(2026,11,17)</f>
        <v>46343</v>
      </c>
      <c r="S2" s="2">
        <f>DATE(2026,11,18)</f>
        <v>46344</v>
      </c>
      <c r="T2" s="2">
        <f>DATE(2026,11,19)</f>
        <v>46345</v>
      </c>
      <c r="U2" s="2">
        <f>DATE(2026,11,20)</f>
        <v>46346</v>
      </c>
      <c r="V2" s="2">
        <f>DATE(2026,11,21)</f>
        <v>46347</v>
      </c>
      <c r="W2" s="2">
        <f>DATE(2026,11,22)</f>
        <v>46348</v>
      </c>
      <c r="X2" s="2">
        <f>DATE(2026,11,23)</f>
        <v>46349</v>
      </c>
      <c r="Y2" s="2">
        <f>DATE(2026,11,24)</f>
        <v>46350</v>
      </c>
      <c r="Z2" s="2">
        <f>DATE(2026,11,25)</f>
        <v>46351</v>
      </c>
      <c r="AA2" s="2">
        <f>DATE(2026,11,26)</f>
        <v>46352</v>
      </c>
      <c r="AB2" s="2">
        <f>DATE(2026,11,27)</f>
        <v>46353</v>
      </c>
      <c r="AC2" s="2">
        <f>DATE(2026,11,28)</f>
        <v>46354</v>
      </c>
      <c r="AD2" s="2">
        <f>DATE(2026,11,29)</f>
        <v>46355</v>
      </c>
      <c r="AE2" s="2">
        <f>DATE(2026,11,30)</f>
        <v>46356</v>
      </c>
    </row>
    <row r="3" spans="1:31" x14ac:dyDescent="0.35">
      <c r="A3" s="3" t="s">
        <v>8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</v>
      </c>
      <c r="J3" s="1" t="s">
        <v>2</v>
      </c>
      <c r="K3" s="1" t="s">
        <v>3</v>
      </c>
      <c r="L3" s="1" t="s">
        <v>4</v>
      </c>
      <c r="M3" s="1" t="s">
        <v>5</v>
      </c>
      <c r="N3" s="1" t="s">
        <v>6</v>
      </c>
      <c r="O3" s="1" t="s">
        <v>7</v>
      </c>
      <c r="P3" s="1" t="s">
        <v>1</v>
      </c>
      <c r="Q3" s="1" t="s">
        <v>2</v>
      </c>
      <c r="R3" s="1" t="s">
        <v>3</v>
      </c>
      <c r="S3" s="1" t="s">
        <v>4</v>
      </c>
      <c r="T3" s="1" t="s">
        <v>5</v>
      </c>
      <c r="U3" s="1" t="s">
        <v>6</v>
      </c>
      <c r="V3" s="1" t="s">
        <v>7</v>
      </c>
      <c r="W3" s="1" t="s">
        <v>1</v>
      </c>
      <c r="X3" s="1" t="s">
        <v>2</v>
      </c>
      <c r="Y3" s="1" t="s">
        <v>3</v>
      </c>
      <c r="Z3" s="1" t="s">
        <v>4</v>
      </c>
      <c r="AA3" s="1" t="s">
        <v>5</v>
      </c>
      <c r="AB3" s="1" t="s">
        <v>6</v>
      </c>
      <c r="AC3" s="1" t="s">
        <v>7</v>
      </c>
      <c r="AD3" s="1" t="s">
        <v>1</v>
      </c>
      <c r="AE3" s="1" t="s">
        <v>2</v>
      </c>
    </row>
    <row r="4" spans="1:31" ht="78" x14ac:dyDescent="0.35">
      <c r="A4" s="4">
        <v>0.25</v>
      </c>
      <c r="B4" s="7" t="s">
        <v>9</v>
      </c>
      <c r="C4" s="7" t="s">
        <v>33</v>
      </c>
      <c r="D4" s="7" t="s">
        <v>42</v>
      </c>
      <c r="E4" s="7" t="s">
        <v>56</v>
      </c>
      <c r="F4" s="7" t="s">
        <v>74</v>
      </c>
      <c r="G4" s="7" t="s">
        <v>87</v>
      </c>
      <c r="H4" s="7" t="s">
        <v>45</v>
      </c>
      <c r="I4" s="7" t="s">
        <v>59</v>
      </c>
      <c r="J4" s="7" t="s">
        <v>99</v>
      </c>
      <c r="K4" s="7" t="s">
        <v>114</v>
      </c>
      <c r="L4" s="7" t="s">
        <v>128</v>
      </c>
      <c r="M4" s="7" t="s">
        <v>141</v>
      </c>
      <c r="N4" s="7" t="s">
        <v>154</v>
      </c>
      <c r="O4" s="7" t="s">
        <v>117</v>
      </c>
      <c r="P4" s="7" t="s">
        <v>131</v>
      </c>
      <c r="Q4" s="7" t="s">
        <v>165</v>
      </c>
      <c r="R4" s="7" t="s">
        <v>180</v>
      </c>
      <c r="S4" s="7" t="s">
        <v>193</v>
      </c>
      <c r="T4" s="7" t="s">
        <v>206</v>
      </c>
      <c r="U4" s="7" t="s">
        <v>218</v>
      </c>
      <c r="V4" s="7" t="s">
        <v>183</v>
      </c>
      <c r="W4" s="7" t="s">
        <v>196</v>
      </c>
      <c r="X4" s="7" t="s">
        <v>229</v>
      </c>
      <c r="Y4" s="7" t="s">
        <v>244</v>
      </c>
      <c r="Z4" s="7" t="s">
        <v>179</v>
      </c>
      <c r="AA4" s="7" t="s">
        <v>268</v>
      </c>
      <c r="AB4" s="7" t="s">
        <v>280</v>
      </c>
      <c r="AC4" s="7" t="s">
        <v>247</v>
      </c>
      <c r="AD4" s="7" t="s">
        <v>259</v>
      </c>
      <c r="AE4" s="7" t="s">
        <v>289</v>
      </c>
    </row>
    <row r="5" spans="1:31" ht="51" customHeight="1" x14ac:dyDescent="0.35">
      <c r="A5" s="9">
        <v>0.27083333333333331</v>
      </c>
      <c r="B5" s="7" t="s">
        <v>10</v>
      </c>
      <c r="C5" s="8" t="s">
        <v>34</v>
      </c>
      <c r="D5" s="8" t="s">
        <v>43</v>
      </c>
      <c r="E5" s="8" t="s">
        <v>57</v>
      </c>
      <c r="F5" s="8" t="s">
        <v>75</v>
      </c>
      <c r="G5" s="8" t="s">
        <v>88</v>
      </c>
      <c r="H5" s="8" t="s">
        <v>47</v>
      </c>
      <c r="I5" s="7" t="s">
        <v>89</v>
      </c>
      <c r="J5" s="8" t="s">
        <v>100</v>
      </c>
      <c r="K5" s="8" t="s">
        <v>115</v>
      </c>
      <c r="L5" s="8" t="s">
        <v>129</v>
      </c>
      <c r="M5" s="8" t="s">
        <v>142</v>
      </c>
      <c r="N5" s="8" t="s">
        <v>155</v>
      </c>
      <c r="O5" s="8" t="s">
        <v>119</v>
      </c>
      <c r="P5" s="8" t="s">
        <v>170</v>
      </c>
      <c r="Q5" s="8" t="s">
        <v>166</v>
      </c>
      <c r="R5" s="8" t="s">
        <v>181</v>
      </c>
      <c r="S5" s="8" t="s">
        <v>194</v>
      </c>
      <c r="T5" s="8" t="s">
        <v>207</v>
      </c>
      <c r="U5" s="8" t="s">
        <v>219</v>
      </c>
      <c r="V5" s="8" t="s">
        <v>185</v>
      </c>
      <c r="W5" s="7" t="s">
        <v>220</v>
      </c>
      <c r="X5" s="8" t="s">
        <v>230</v>
      </c>
      <c r="Y5" s="8" t="s">
        <v>245</v>
      </c>
      <c r="Z5" s="8" t="s">
        <v>257</v>
      </c>
      <c r="AA5" s="8" t="s">
        <v>269</v>
      </c>
      <c r="AB5" s="8" t="s">
        <v>281</v>
      </c>
      <c r="AC5" s="8" t="s">
        <v>249</v>
      </c>
      <c r="AD5" s="8" t="s">
        <v>282</v>
      </c>
      <c r="AE5" s="8" t="s">
        <v>290</v>
      </c>
    </row>
    <row r="6" spans="1:31" ht="214.5" customHeight="1" x14ac:dyDescent="0.35">
      <c r="A6" s="9"/>
      <c r="B6" s="8" t="s">
        <v>11</v>
      </c>
      <c r="C6" s="8"/>
      <c r="D6" s="8"/>
      <c r="E6" s="8"/>
      <c r="F6" s="8"/>
      <c r="G6" s="8"/>
      <c r="H6" s="8"/>
      <c r="I6" s="8" t="s">
        <v>90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 t="s">
        <v>221</v>
      </c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9">
        <v>0.29166666666666669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spans="1:31" ht="354.75" customHeight="1" x14ac:dyDescent="0.35">
      <c r="A8" s="9"/>
      <c r="B8" s="8" t="s">
        <v>12</v>
      </c>
      <c r="C8" s="8" t="s">
        <v>35</v>
      </c>
      <c r="D8" s="8" t="s">
        <v>41</v>
      </c>
      <c r="E8" s="8" t="s">
        <v>55</v>
      </c>
      <c r="F8" s="8" t="s">
        <v>73</v>
      </c>
      <c r="G8" s="8" t="s">
        <v>86</v>
      </c>
      <c r="H8" s="8" t="s">
        <v>44</v>
      </c>
      <c r="I8" s="8" t="s">
        <v>58</v>
      </c>
      <c r="J8" s="8" t="s">
        <v>98</v>
      </c>
      <c r="K8" s="8" t="s">
        <v>113</v>
      </c>
      <c r="L8" s="8" t="s">
        <v>127</v>
      </c>
      <c r="M8" s="8"/>
      <c r="N8" s="8" t="s">
        <v>153</v>
      </c>
      <c r="O8" s="8" t="s">
        <v>116</v>
      </c>
      <c r="P8" s="8" t="s">
        <v>130</v>
      </c>
      <c r="Q8" s="8" t="s">
        <v>164</v>
      </c>
      <c r="R8" s="8" t="s">
        <v>179</v>
      </c>
      <c r="S8" s="8" t="s">
        <v>192</v>
      </c>
      <c r="T8" s="8" t="s">
        <v>205</v>
      </c>
      <c r="U8" s="8" t="s">
        <v>217</v>
      </c>
      <c r="V8" s="8" t="s">
        <v>182</v>
      </c>
      <c r="W8" s="8" t="s">
        <v>195</v>
      </c>
      <c r="X8" s="8" t="s">
        <v>228</v>
      </c>
      <c r="Y8" s="8" t="s">
        <v>243</v>
      </c>
      <c r="Z8" s="8" t="s">
        <v>256</v>
      </c>
      <c r="AA8" s="8" t="s">
        <v>267</v>
      </c>
      <c r="AB8" s="8"/>
      <c r="AC8" s="8" t="s">
        <v>246</v>
      </c>
      <c r="AD8" s="8" t="s">
        <v>258</v>
      </c>
      <c r="AE8" s="8" t="s">
        <v>288</v>
      </c>
    </row>
    <row r="9" spans="1:31" x14ac:dyDescent="0.35">
      <c r="A9" s="9">
        <v>0.3125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</row>
    <row r="10" spans="1:31" ht="380.25" customHeight="1" x14ac:dyDescent="0.35">
      <c r="A10" s="9"/>
      <c r="B10" s="8" t="s">
        <v>9</v>
      </c>
      <c r="C10" s="8" t="s">
        <v>33</v>
      </c>
      <c r="D10" s="8" t="s">
        <v>42</v>
      </c>
      <c r="E10" s="8" t="s">
        <v>56</v>
      </c>
      <c r="F10" s="8" t="s">
        <v>74</v>
      </c>
      <c r="G10" s="8" t="s">
        <v>87</v>
      </c>
      <c r="H10" s="8" t="s">
        <v>45</v>
      </c>
      <c r="I10" s="8" t="s">
        <v>59</v>
      </c>
      <c r="J10" s="8" t="s">
        <v>99</v>
      </c>
      <c r="K10" s="8" t="s">
        <v>114</v>
      </c>
      <c r="L10" s="8" t="s">
        <v>128</v>
      </c>
      <c r="M10" s="8"/>
      <c r="N10" s="8" t="s">
        <v>154</v>
      </c>
      <c r="O10" s="8" t="s">
        <v>117</v>
      </c>
      <c r="P10" s="8" t="s">
        <v>131</v>
      </c>
      <c r="Q10" s="8" t="s">
        <v>165</v>
      </c>
      <c r="R10" s="8" t="s">
        <v>180</v>
      </c>
      <c r="S10" s="8" t="s">
        <v>193</v>
      </c>
      <c r="T10" s="8" t="s">
        <v>206</v>
      </c>
      <c r="U10" s="8" t="s">
        <v>218</v>
      </c>
      <c r="V10" s="8" t="s">
        <v>183</v>
      </c>
      <c r="W10" s="8" t="s">
        <v>196</v>
      </c>
      <c r="X10" s="8" t="s">
        <v>229</v>
      </c>
      <c r="Y10" s="8" t="s">
        <v>244</v>
      </c>
      <c r="Z10" s="8" t="s">
        <v>179</v>
      </c>
      <c r="AA10" s="8" t="s">
        <v>268</v>
      </c>
      <c r="AB10" s="8" t="s">
        <v>280</v>
      </c>
      <c r="AC10" s="8" t="s">
        <v>247</v>
      </c>
      <c r="AD10" s="8" t="s">
        <v>259</v>
      </c>
      <c r="AE10" s="8" t="s">
        <v>289</v>
      </c>
    </row>
    <row r="11" spans="1:31" x14ac:dyDescent="0.35">
      <c r="A11" s="9">
        <v>0.33333333333333331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1" ht="354.75" customHeight="1" x14ac:dyDescent="0.35">
      <c r="A12" s="9"/>
      <c r="B12" s="8" t="s">
        <v>13</v>
      </c>
      <c r="C12" s="8" t="s">
        <v>36</v>
      </c>
      <c r="D12" s="8" t="s">
        <v>44</v>
      </c>
      <c r="E12" s="8" t="s">
        <v>58</v>
      </c>
      <c r="F12" s="8" t="s">
        <v>76</v>
      </c>
      <c r="G12" s="8" t="s">
        <v>89</v>
      </c>
      <c r="H12" s="8" t="s">
        <v>106</v>
      </c>
      <c r="I12" s="8" t="s">
        <v>78</v>
      </c>
      <c r="J12" s="8" t="s">
        <v>101</v>
      </c>
      <c r="K12" s="8" t="s">
        <v>116</v>
      </c>
      <c r="L12" s="8" t="s">
        <v>130</v>
      </c>
      <c r="M12" s="8" t="s">
        <v>146</v>
      </c>
      <c r="N12" s="8" t="s">
        <v>156</v>
      </c>
      <c r="O12" s="8" t="s">
        <v>106</v>
      </c>
      <c r="P12" s="8" t="s">
        <v>143</v>
      </c>
      <c r="Q12" s="8" t="s">
        <v>167</v>
      </c>
      <c r="R12" s="8" t="s">
        <v>182</v>
      </c>
      <c r="S12" s="8" t="s">
        <v>195</v>
      </c>
      <c r="T12" s="8" t="s">
        <v>208</v>
      </c>
      <c r="U12" s="8" t="s">
        <v>220</v>
      </c>
      <c r="V12" s="8" t="s">
        <v>211</v>
      </c>
      <c r="W12" s="8" t="s">
        <v>210</v>
      </c>
      <c r="X12" s="8" t="s">
        <v>231</v>
      </c>
      <c r="Y12" s="8" t="s">
        <v>246</v>
      </c>
      <c r="Z12" s="8" t="s">
        <v>258</v>
      </c>
      <c r="AA12" s="8" t="s">
        <v>270</v>
      </c>
      <c r="AB12" s="8" t="s">
        <v>282</v>
      </c>
      <c r="AC12" s="8" t="s">
        <v>273</v>
      </c>
      <c r="AD12" s="8" t="s">
        <v>272</v>
      </c>
      <c r="AE12" s="8" t="s">
        <v>291</v>
      </c>
    </row>
    <row r="13" spans="1:31" x14ac:dyDescent="0.35">
      <c r="A13" s="9">
        <v>0.35416666666666669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</row>
    <row r="14" spans="1:31" ht="380.25" customHeight="1" x14ac:dyDescent="0.35">
      <c r="A14" s="9"/>
      <c r="B14" s="8"/>
      <c r="C14" s="8"/>
      <c r="D14" s="8" t="s">
        <v>45</v>
      </c>
      <c r="E14" s="8" t="s">
        <v>59</v>
      </c>
      <c r="F14" s="8" t="s">
        <v>77</v>
      </c>
      <c r="G14" s="8" t="s">
        <v>90</v>
      </c>
      <c r="H14" s="8"/>
      <c r="I14" s="8"/>
      <c r="J14" s="8"/>
      <c r="K14" s="8" t="s">
        <v>117</v>
      </c>
      <c r="L14" s="8" t="s">
        <v>131</v>
      </c>
      <c r="M14" s="8" t="s">
        <v>147</v>
      </c>
      <c r="N14" s="8" t="s">
        <v>157</v>
      </c>
      <c r="O14" s="8"/>
      <c r="P14" s="8"/>
      <c r="Q14" s="8"/>
      <c r="R14" s="8" t="s">
        <v>183</v>
      </c>
      <c r="S14" s="8" t="s">
        <v>196</v>
      </c>
      <c r="T14" s="8" t="s">
        <v>209</v>
      </c>
      <c r="U14" s="8" t="s">
        <v>221</v>
      </c>
      <c r="V14" s="8"/>
      <c r="W14" s="8"/>
      <c r="X14" s="8"/>
      <c r="Y14" s="8" t="s">
        <v>247</v>
      </c>
      <c r="Z14" s="8" t="s">
        <v>259</v>
      </c>
      <c r="AA14" s="8" t="s">
        <v>270</v>
      </c>
      <c r="AB14" s="8"/>
      <c r="AC14" s="8"/>
      <c r="AD14" s="8"/>
      <c r="AE14" s="8"/>
    </row>
    <row r="15" spans="1:31" x14ac:dyDescent="0.35">
      <c r="A15" s="9">
        <v>0.375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50.75" customHeight="1" x14ac:dyDescent="0.35">
      <c r="A16" s="9"/>
      <c r="B16" s="7" t="s">
        <v>9</v>
      </c>
      <c r="C16" s="8" t="s">
        <v>13</v>
      </c>
      <c r="D16" s="8" t="s">
        <v>46</v>
      </c>
      <c r="E16" s="7" t="s">
        <v>64</v>
      </c>
      <c r="F16" s="8" t="s">
        <v>78</v>
      </c>
      <c r="G16" s="8" t="s">
        <v>91</v>
      </c>
      <c r="H16" s="8" t="s">
        <v>80</v>
      </c>
      <c r="I16" s="7" t="s">
        <v>76</v>
      </c>
      <c r="J16" s="8" t="s">
        <v>78</v>
      </c>
      <c r="K16" s="8" t="s">
        <v>118</v>
      </c>
      <c r="L16" s="7" t="s">
        <v>18</v>
      </c>
      <c r="M16" s="8" t="s">
        <v>143</v>
      </c>
      <c r="N16" s="8" t="s">
        <v>91</v>
      </c>
      <c r="O16" s="8" t="s">
        <v>145</v>
      </c>
      <c r="P16" s="7" t="s">
        <v>146</v>
      </c>
      <c r="Q16" s="8" t="s">
        <v>143</v>
      </c>
      <c r="R16" s="8" t="s">
        <v>184</v>
      </c>
      <c r="S16" s="7" t="s">
        <v>18</v>
      </c>
      <c r="T16" s="8" t="s">
        <v>210</v>
      </c>
      <c r="U16" s="8" t="s">
        <v>91</v>
      </c>
      <c r="V16" s="8" t="s">
        <v>212</v>
      </c>
      <c r="W16" s="7" t="s">
        <v>208</v>
      </c>
      <c r="X16" s="8" t="s">
        <v>210</v>
      </c>
      <c r="Y16" s="8" t="s">
        <v>248</v>
      </c>
      <c r="Z16" s="7" t="s">
        <v>18</v>
      </c>
      <c r="AA16" s="8" t="s">
        <v>272</v>
      </c>
      <c r="AB16" s="8" t="s">
        <v>91</v>
      </c>
      <c r="AC16" s="8" t="s">
        <v>274</v>
      </c>
      <c r="AD16" s="7" t="s">
        <v>270</v>
      </c>
      <c r="AE16" s="8" t="s">
        <v>272</v>
      </c>
    </row>
    <row r="17" spans="1:31" ht="91" x14ac:dyDescent="0.35">
      <c r="A17" s="4">
        <v>0.39583333333333331</v>
      </c>
      <c r="B17" s="7" t="s">
        <v>14</v>
      </c>
      <c r="C17" s="8"/>
      <c r="D17" s="8"/>
      <c r="E17" s="7" t="s">
        <v>65</v>
      </c>
      <c r="F17" s="8"/>
      <c r="G17" s="8"/>
      <c r="H17" s="8"/>
      <c r="I17" s="7" t="s">
        <v>77</v>
      </c>
      <c r="J17" s="8"/>
      <c r="K17" s="8"/>
      <c r="L17" s="7" t="s">
        <v>18</v>
      </c>
      <c r="M17" s="8"/>
      <c r="N17" s="8"/>
      <c r="O17" s="8"/>
      <c r="P17" s="7" t="s">
        <v>147</v>
      </c>
      <c r="Q17" s="8"/>
      <c r="R17" s="8"/>
      <c r="S17" s="7" t="s">
        <v>18</v>
      </c>
      <c r="T17" s="8"/>
      <c r="U17" s="8"/>
      <c r="V17" s="8"/>
      <c r="W17" s="7" t="s">
        <v>209</v>
      </c>
      <c r="X17" s="8"/>
      <c r="Y17" s="8"/>
      <c r="Z17" s="7" t="s">
        <v>18</v>
      </c>
      <c r="AA17" s="8"/>
      <c r="AB17" s="8"/>
      <c r="AC17" s="8"/>
      <c r="AD17" s="7" t="s">
        <v>271</v>
      </c>
      <c r="AE17" s="8"/>
    </row>
    <row r="18" spans="1:31" ht="91" x14ac:dyDescent="0.35">
      <c r="A18" s="9">
        <v>0.41666666666666669</v>
      </c>
      <c r="B18" s="8" t="s">
        <v>15</v>
      </c>
      <c r="C18" s="7" t="s">
        <v>9</v>
      </c>
      <c r="D18" s="8" t="s">
        <v>47</v>
      </c>
      <c r="E18" s="7" t="s">
        <v>61</v>
      </c>
      <c r="F18" s="8" t="s">
        <v>79</v>
      </c>
      <c r="G18" s="8" t="s">
        <v>18</v>
      </c>
      <c r="H18" s="8" t="s">
        <v>78</v>
      </c>
      <c r="I18" s="8" t="s">
        <v>60</v>
      </c>
      <c r="J18" s="7" t="s">
        <v>76</v>
      </c>
      <c r="K18" s="8" t="s">
        <v>119</v>
      </c>
      <c r="L18" s="7" t="s">
        <v>133</v>
      </c>
      <c r="M18" s="8" t="s">
        <v>144</v>
      </c>
      <c r="N18" s="8" t="s">
        <v>18</v>
      </c>
      <c r="O18" s="8" t="s">
        <v>143</v>
      </c>
      <c r="P18" s="8" t="s">
        <v>132</v>
      </c>
      <c r="Q18" s="7" t="s">
        <v>146</v>
      </c>
      <c r="R18" s="8" t="s">
        <v>185</v>
      </c>
      <c r="S18" s="7" t="s">
        <v>198</v>
      </c>
      <c r="T18" s="7" t="s">
        <v>198</v>
      </c>
      <c r="U18" s="8" t="s">
        <v>18</v>
      </c>
      <c r="V18" s="8" t="s">
        <v>210</v>
      </c>
      <c r="W18" s="8" t="s">
        <v>197</v>
      </c>
      <c r="X18" s="7" t="s">
        <v>208</v>
      </c>
      <c r="Y18" s="8" t="s">
        <v>249</v>
      </c>
      <c r="Z18" s="7" t="s">
        <v>261</v>
      </c>
      <c r="AA18" s="6"/>
      <c r="AB18" s="8" t="s">
        <v>18</v>
      </c>
      <c r="AC18" s="8" t="s">
        <v>272</v>
      </c>
      <c r="AD18" s="8" t="s">
        <v>260</v>
      </c>
      <c r="AE18" s="7" t="s">
        <v>270</v>
      </c>
    </row>
    <row r="19" spans="1:31" ht="256.5" customHeight="1" x14ac:dyDescent="0.35">
      <c r="A19" s="9"/>
      <c r="B19" s="8"/>
      <c r="C19" s="8" t="s">
        <v>14</v>
      </c>
      <c r="D19" s="8"/>
      <c r="E19" s="8" t="s">
        <v>62</v>
      </c>
      <c r="F19" s="8"/>
      <c r="G19" s="8"/>
      <c r="H19" s="8"/>
      <c r="I19" s="8"/>
      <c r="J19" s="8" t="s">
        <v>77</v>
      </c>
      <c r="K19" s="8"/>
      <c r="L19" s="8" t="s">
        <v>134</v>
      </c>
      <c r="M19" s="8"/>
      <c r="N19" s="8"/>
      <c r="O19" s="8"/>
      <c r="P19" s="8"/>
      <c r="Q19" s="8" t="s">
        <v>147</v>
      </c>
      <c r="R19" s="8"/>
      <c r="S19" s="8" t="s">
        <v>199</v>
      </c>
      <c r="T19" s="8" t="s">
        <v>199</v>
      </c>
      <c r="U19" s="8"/>
      <c r="V19" s="8"/>
      <c r="W19" s="8"/>
      <c r="X19" s="8" t="s">
        <v>209</v>
      </c>
      <c r="Y19" s="8"/>
      <c r="Z19" s="8" t="s">
        <v>199</v>
      </c>
      <c r="AA19" s="6"/>
      <c r="AB19" s="8"/>
      <c r="AC19" s="8"/>
      <c r="AD19" s="8"/>
      <c r="AE19" s="8" t="s">
        <v>271</v>
      </c>
    </row>
    <row r="20" spans="1:31" ht="153" customHeight="1" x14ac:dyDescent="0.35">
      <c r="A20" s="9">
        <v>0.4375</v>
      </c>
      <c r="B20" s="8"/>
      <c r="C20" s="8"/>
      <c r="D20" s="8"/>
      <c r="E20" s="8"/>
      <c r="F20" s="8"/>
      <c r="G20" s="8" t="s">
        <v>44</v>
      </c>
      <c r="H20" s="8"/>
      <c r="I20" s="8"/>
      <c r="J20" s="8"/>
      <c r="K20" s="8"/>
      <c r="L20" s="8"/>
      <c r="M20" s="8"/>
      <c r="N20" s="8" t="s">
        <v>116</v>
      </c>
      <c r="O20" s="8"/>
      <c r="P20" s="8"/>
      <c r="Q20" s="8"/>
      <c r="R20" s="8"/>
      <c r="S20" s="8"/>
      <c r="T20" s="8"/>
      <c r="U20" s="8" t="s">
        <v>182</v>
      </c>
      <c r="V20" s="8"/>
      <c r="W20" s="8"/>
      <c r="X20" s="8"/>
      <c r="Y20" s="8"/>
      <c r="Z20" s="8"/>
      <c r="AA20" s="8" t="s">
        <v>274</v>
      </c>
      <c r="AB20" s="8" t="s">
        <v>246</v>
      </c>
      <c r="AC20" s="8"/>
      <c r="AD20" s="8"/>
      <c r="AE20" s="8"/>
    </row>
    <row r="21" spans="1:31" ht="394.5" customHeight="1" x14ac:dyDescent="0.35">
      <c r="A21" s="9"/>
      <c r="B21" s="8" t="s">
        <v>16</v>
      </c>
      <c r="C21" s="8" t="s">
        <v>20</v>
      </c>
      <c r="D21" s="8" t="s">
        <v>50</v>
      </c>
      <c r="E21" s="8" t="s">
        <v>63</v>
      </c>
      <c r="F21" s="8" t="s">
        <v>80</v>
      </c>
      <c r="G21" s="8"/>
      <c r="H21" s="8" t="s">
        <v>76</v>
      </c>
      <c r="I21" s="8" t="s">
        <v>63</v>
      </c>
      <c r="J21" s="8" t="s">
        <v>61</v>
      </c>
      <c r="K21" s="8" t="s">
        <v>122</v>
      </c>
      <c r="L21" s="8" t="s">
        <v>135</v>
      </c>
      <c r="M21" s="8" t="s">
        <v>145</v>
      </c>
      <c r="N21" s="8"/>
      <c r="O21" s="8" t="s">
        <v>146</v>
      </c>
      <c r="P21" s="8" t="s">
        <v>135</v>
      </c>
      <c r="Q21" s="8" t="s">
        <v>133</v>
      </c>
      <c r="R21" s="8" t="s">
        <v>122</v>
      </c>
      <c r="S21" s="8" t="s">
        <v>200</v>
      </c>
      <c r="T21" s="8" t="s">
        <v>212</v>
      </c>
      <c r="U21" s="8"/>
      <c r="V21" s="8" t="s">
        <v>208</v>
      </c>
      <c r="W21" s="8" t="s">
        <v>200</v>
      </c>
      <c r="X21" s="8" t="s">
        <v>198</v>
      </c>
      <c r="Y21" s="8" t="s">
        <v>250</v>
      </c>
      <c r="Z21" s="8" t="s">
        <v>262</v>
      </c>
      <c r="AA21" s="8"/>
      <c r="AB21" s="8"/>
      <c r="AC21" s="8" t="s">
        <v>270</v>
      </c>
      <c r="AD21" s="8" t="s">
        <v>262</v>
      </c>
      <c r="AE21" s="8" t="s">
        <v>261</v>
      </c>
    </row>
    <row r="22" spans="1:31" x14ac:dyDescent="0.35">
      <c r="A22" s="9">
        <v>0.45833333333333331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 ht="354.75" customHeight="1" x14ac:dyDescent="0.35">
      <c r="A23" s="9"/>
      <c r="B23" s="8"/>
      <c r="C23" s="8" t="s">
        <v>21</v>
      </c>
      <c r="D23" s="8"/>
      <c r="E23" s="8"/>
      <c r="F23" s="8"/>
      <c r="G23" s="8" t="s">
        <v>45</v>
      </c>
      <c r="H23" s="8" t="s">
        <v>77</v>
      </c>
      <c r="I23" s="8"/>
      <c r="J23" s="8" t="s">
        <v>62</v>
      </c>
      <c r="K23" s="8"/>
      <c r="L23" s="8"/>
      <c r="M23" s="8"/>
      <c r="N23" s="8" t="s">
        <v>117</v>
      </c>
      <c r="O23" s="8" t="s">
        <v>147</v>
      </c>
      <c r="P23" s="8"/>
      <c r="Q23" s="8" t="s">
        <v>134</v>
      </c>
      <c r="R23" s="8"/>
      <c r="S23" s="8"/>
      <c r="T23" s="8"/>
      <c r="U23" s="8" t="s">
        <v>183</v>
      </c>
      <c r="V23" s="8" t="s">
        <v>209</v>
      </c>
      <c r="W23" s="8"/>
      <c r="X23" s="8"/>
      <c r="Y23" s="8"/>
      <c r="Z23" s="8"/>
      <c r="AA23" s="8"/>
      <c r="AB23" s="8" t="s">
        <v>247</v>
      </c>
      <c r="AC23" s="8" t="s">
        <v>271</v>
      </c>
      <c r="AD23" s="8"/>
      <c r="AE23" s="8"/>
    </row>
    <row r="24" spans="1:31" x14ac:dyDescent="0.35">
      <c r="A24" s="9">
        <v>0.47916666666666669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 t="s">
        <v>230</v>
      </c>
      <c r="Y24" s="8"/>
      <c r="Z24" s="8"/>
      <c r="AA24" s="8"/>
      <c r="AB24" s="8"/>
      <c r="AC24" s="8"/>
      <c r="AD24" s="8"/>
      <c r="AE24" s="8" t="s">
        <v>290</v>
      </c>
    </row>
    <row r="25" spans="1:31" ht="278.25" customHeight="1" x14ac:dyDescent="0.35">
      <c r="A25" s="9"/>
      <c r="B25" s="8" t="s">
        <v>17</v>
      </c>
      <c r="C25" s="8" t="s">
        <v>34</v>
      </c>
      <c r="D25" s="8" t="s">
        <v>43</v>
      </c>
      <c r="E25" s="8" t="s">
        <v>57</v>
      </c>
      <c r="F25" s="8" t="s">
        <v>75</v>
      </c>
      <c r="G25" s="8" t="s">
        <v>60</v>
      </c>
      <c r="H25" s="8" t="s">
        <v>61</v>
      </c>
      <c r="I25" s="8" t="s">
        <v>80</v>
      </c>
      <c r="J25" s="8" t="s">
        <v>100</v>
      </c>
      <c r="K25" s="8" t="s">
        <v>115</v>
      </c>
      <c r="L25" s="8" t="s">
        <v>129</v>
      </c>
      <c r="M25" s="8" t="s">
        <v>142</v>
      </c>
      <c r="N25" s="8" t="s">
        <v>132</v>
      </c>
      <c r="O25" s="8" t="s">
        <v>133</v>
      </c>
      <c r="P25" s="8" t="s">
        <v>145</v>
      </c>
      <c r="Q25" s="8" t="s">
        <v>166</v>
      </c>
      <c r="R25" s="8" t="s">
        <v>181</v>
      </c>
      <c r="S25" s="8" t="s">
        <v>194</v>
      </c>
      <c r="T25" s="8" t="s">
        <v>207</v>
      </c>
      <c r="U25" s="8" t="s">
        <v>197</v>
      </c>
      <c r="V25" s="8" t="s">
        <v>198</v>
      </c>
      <c r="W25" s="8" t="s">
        <v>212</v>
      </c>
      <c r="X25" s="8"/>
      <c r="Y25" s="8" t="s">
        <v>245</v>
      </c>
      <c r="Z25" s="8" t="s">
        <v>257</v>
      </c>
      <c r="AA25" s="8" t="s">
        <v>269</v>
      </c>
      <c r="AB25" s="8" t="s">
        <v>260</v>
      </c>
      <c r="AC25" s="8" t="s">
        <v>261</v>
      </c>
      <c r="AD25" s="8" t="s">
        <v>274</v>
      </c>
      <c r="AE25" s="8"/>
    </row>
    <row r="26" spans="1:31" x14ac:dyDescent="0.35">
      <c r="A26" s="9">
        <v>0.5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252.75" customHeight="1" x14ac:dyDescent="0.35">
      <c r="A27" s="9"/>
      <c r="B27" s="8"/>
      <c r="C27" s="8"/>
      <c r="D27" s="8"/>
      <c r="E27" s="8"/>
      <c r="F27" s="8"/>
      <c r="G27" s="8"/>
      <c r="H27" s="8" t="s">
        <v>62</v>
      </c>
      <c r="I27" s="8"/>
      <c r="J27" s="8"/>
      <c r="K27" s="8"/>
      <c r="L27" s="8"/>
      <c r="M27" s="8"/>
      <c r="N27" s="8"/>
      <c r="O27" s="8" t="s">
        <v>134</v>
      </c>
      <c r="P27" s="8"/>
      <c r="Q27" s="8"/>
      <c r="R27" s="8"/>
      <c r="S27" s="8"/>
      <c r="T27" s="8"/>
      <c r="U27" s="8"/>
      <c r="V27" s="8" t="s">
        <v>199</v>
      </c>
      <c r="W27" s="8"/>
      <c r="X27" s="8"/>
      <c r="Y27" s="8"/>
      <c r="Z27" s="8"/>
      <c r="AA27" s="8"/>
      <c r="AB27" s="8"/>
      <c r="AC27" s="8"/>
      <c r="AD27" s="8"/>
      <c r="AE27" s="8"/>
    </row>
    <row r="28" spans="1:31" x14ac:dyDescent="0.35">
      <c r="A28" s="9">
        <v>0.52083333333333337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 t="s">
        <v>262</v>
      </c>
      <c r="AD28" s="8"/>
      <c r="AE28" s="8"/>
    </row>
    <row r="29" spans="1:31" ht="354.75" customHeight="1" x14ac:dyDescent="0.35">
      <c r="A29" s="9"/>
      <c r="B29" s="8" t="s">
        <v>18</v>
      </c>
      <c r="C29" s="8" t="s">
        <v>36</v>
      </c>
      <c r="D29" s="8" t="s">
        <v>44</v>
      </c>
      <c r="E29" s="8" t="s">
        <v>68</v>
      </c>
      <c r="F29" s="8" t="s">
        <v>76</v>
      </c>
      <c r="G29" s="8" t="s">
        <v>89</v>
      </c>
      <c r="H29" s="8" t="s">
        <v>63</v>
      </c>
      <c r="I29" s="8" t="s">
        <v>18</v>
      </c>
      <c r="J29" s="8" t="s">
        <v>101</v>
      </c>
      <c r="K29" s="8" t="s">
        <v>116</v>
      </c>
      <c r="L29" s="8" t="s">
        <v>102</v>
      </c>
      <c r="M29" s="8" t="s">
        <v>146</v>
      </c>
      <c r="N29" s="8" t="s">
        <v>156</v>
      </c>
      <c r="O29" s="8" t="s">
        <v>135</v>
      </c>
      <c r="P29" s="8" t="s">
        <v>18</v>
      </c>
      <c r="Q29" s="8" t="s">
        <v>167</v>
      </c>
      <c r="R29" s="8" t="s">
        <v>182</v>
      </c>
      <c r="S29" s="8" t="s">
        <v>168</v>
      </c>
      <c r="T29" s="8" t="s">
        <v>208</v>
      </c>
      <c r="U29" s="8" t="s">
        <v>220</v>
      </c>
      <c r="V29" s="8" t="s">
        <v>200</v>
      </c>
      <c r="W29" s="8" t="s">
        <v>18</v>
      </c>
      <c r="X29" s="8" t="s">
        <v>231</v>
      </c>
      <c r="Y29" s="8" t="s">
        <v>246</v>
      </c>
      <c r="Z29" s="8" t="s">
        <v>232</v>
      </c>
      <c r="AA29" s="8" t="s">
        <v>270</v>
      </c>
      <c r="AB29" s="8" t="s">
        <v>282</v>
      </c>
      <c r="AC29" s="8"/>
      <c r="AD29" s="8" t="s">
        <v>18</v>
      </c>
      <c r="AE29" s="8" t="s">
        <v>291</v>
      </c>
    </row>
    <row r="30" spans="1:31" x14ac:dyDescent="0.35">
      <c r="A30" s="9">
        <v>0.54166666666666663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 ht="297.75" customHeight="1" x14ac:dyDescent="0.35">
      <c r="A31" s="9"/>
      <c r="B31" s="8"/>
      <c r="C31" s="8"/>
      <c r="D31" s="8" t="s">
        <v>45</v>
      </c>
      <c r="E31" s="8"/>
      <c r="F31" s="8" t="s">
        <v>77</v>
      </c>
      <c r="G31" s="8" t="s">
        <v>90</v>
      </c>
      <c r="H31" s="8"/>
      <c r="I31" s="8"/>
      <c r="J31" s="8"/>
      <c r="K31" s="8" t="s">
        <v>117</v>
      </c>
      <c r="L31" s="8"/>
      <c r="M31" s="8" t="s">
        <v>147</v>
      </c>
      <c r="N31" s="8" t="s">
        <v>157</v>
      </c>
      <c r="O31" s="8"/>
      <c r="P31" s="8"/>
      <c r="Q31" s="8"/>
      <c r="R31" s="8" t="s">
        <v>183</v>
      </c>
      <c r="S31" s="8"/>
      <c r="T31" s="8" t="s">
        <v>209</v>
      </c>
      <c r="U31" s="8" t="s">
        <v>221</v>
      </c>
      <c r="V31" s="8"/>
      <c r="W31" s="8"/>
      <c r="X31" s="8"/>
      <c r="Y31" s="8" t="s">
        <v>247</v>
      </c>
      <c r="Z31" s="8"/>
      <c r="AA31" s="8" t="s">
        <v>271</v>
      </c>
      <c r="AB31" s="8"/>
      <c r="AC31" s="8"/>
      <c r="AD31" s="8"/>
      <c r="AE31" s="8"/>
    </row>
    <row r="32" spans="1:31" ht="97.5" customHeight="1" x14ac:dyDescent="0.35">
      <c r="A32" s="9">
        <v>0.5625</v>
      </c>
      <c r="B32" s="8" t="s">
        <v>12</v>
      </c>
      <c r="C32" s="8"/>
      <c r="D32" s="8"/>
      <c r="E32" s="8"/>
      <c r="F32" s="8"/>
      <c r="G32" s="8"/>
      <c r="H32" s="8"/>
      <c r="I32" s="8" t="s">
        <v>58</v>
      </c>
      <c r="J32" s="8"/>
      <c r="K32" s="8"/>
      <c r="L32" s="8"/>
      <c r="M32" s="8"/>
      <c r="N32" s="8"/>
      <c r="O32" s="8"/>
      <c r="P32" s="8" t="s">
        <v>130</v>
      </c>
      <c r="Q32" s="8"/>
      <c r="R32" s="8"/>
      <c r="S32" s="8"/>
      <c r="T32" s="8"/>
      <c r="U32" s="8"/>
      <c r="V32" s="8"/>
      <c r="W32" s="8" t="s">
        <v>195</v>
      </c>
      <c r="X32" s="8"/>
      <c r="Y32" s="8"/>
      <c r="Z32" s="8"/>
      <c r="AA32" s="8"/>
      <c r="AB32" s="8"/>
      <c r="AC32" s="8"/>
      <c r="AD32" s="8" t="s">
        <v>258</v>
      </c>
      <c r="AE32" s="8"/>
    </row>
    <row r="33" spans="1:31" ht="201.75" customHeight="1" x14ac:dyDescent="0.35">
      <c r="A33" s="9"/>
      <c r="B33" s="8"/>
      <c r="C33" s="8" t="s">
        <v>15</v>
      </c>
      <c r="D33" s="8" t="s">
        <v>46</v>
      </c>
      <c r="E33" s="8" t="s">
        <v>64</v>
      </c>
      <c r="F33" s="8" t="s">
        <v>78</v>
      </c>
      <c r="G33" s="8" t="s">
        <v>68</v>
      </c>
      <c r="H33" s="8" t="s">
        <v>47</v>
      </c>
      <c r="I33" s="8"/>
      <c r="J33" s="8" t="s">
        <v>60</v>
      </c>
      <c r="K33" s="8" t="s">
        <v>118</v>
      </c>
      <c r="L33" s="8" t="s">
        <v>18</v>
      </c>
      <c r="M33" s="8" t="s">
        <v>143</v>
      </c>
      <c r="N33" s="8" t="s">
        <v>102</v>
      </c>
      <c r="O33" s="8" t="s">
        <v>119</v>
      </c>
      <c r="P33" s="8"/>
      <c r="Q33" s="8" t="s">
        <v>132</v>
      </c>
      <c r="R33" s="8" t="s">
        <v>184</v>
      </c>
      <c r="S33" s="8" t="s">
        <v>18</v>
      </c>
      <c r="T33" s="8" t="s">
        <v>210</v>
      </c>
      <c r="U33" s="8" t="s">
        <v>168</v>
      </c>
      <c r="V33" s="8" t="s">
        <v>185</v>
      </c>
      <c r="W33" s="8"/>
      <c r="X33" s="8" t="s">
        <v>197</v>
      </c>
      <c r="Y33" s="8" t="s">
        <v>248</v>
      </c>
      <c r="Z33" s="8" t="s">
        <v>18</v>
      </c>
      <c r="AA33" s="8" t="s">
        <v>272</v>
      </c>
      <c r="AB33" s="8" t="s">
        <v>232</v>
      </c>
      <c r="AC33" s="8" t="s">
        <v>249</v>
      </c>
      <c r="AD33" s="8"/>
      <c r="AE33" s="8" t="s">
        <v>260</v>
      </c>
    </row>
    <row r="34" spans="1:31" x14ac:dyDescent="0.35">
      <c r="A34" s="9">
        <v>0.58333333333333337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 ht="291" customHeight="1" x14ac:dyDescent="0.35">
      <c r="A35" s="9"/>
      <c r="B35" s="8" t="s">
        <v>19</v>
      </c>
      <c r="C35" s="8"/>
      <c r="D35" s="8"/>
      <c r="E35" s="8" t="s">
        <v>65</v>
      </c>
      <c r="F35" s="8"/>
      <c r="G35" s="8"/>
      <c r="H35" s="8"/>
      <c r="I35" s="8" t="s">
        <v>59</v>
      </c>
      <c r="J35" s="8"/>
      <c r="K35" s="8"/>
      <c r="L35" s="8" t="s">
        <v>18</v>
      </c>
      <c r="M35" s="8"/>
      <c r="N35" s="8"/>
      <c r="O35" s="8"/>
      <c r="P35" s="8" t="s">
        <v>131</v>
      </c>
      <c r="Q35" s="8"/>
      <c r="R35" s="8"/>
      <c r="S35" s="8" t="s">
        <v>18</v>
      </c>
      <c r="T35" s="8"/>
      <c r="U35" s="8"/>
      <c r="V35" s="8"/>
      <c r="W35" s="8" t="s">
        <v>196</v>
      </c>
      <c r="X35" s="8"/>
      <c r="Y35" s="8"/>
      <c r="Z35" s="8" t="s">
        <v>18</v>
      </c>
      <c r="AA35" s="8"/>
      <c r="AB35" s="8"/>
      <c r="AC35" s="8"/>
      <c r="AD35" s="8" t="s">
        <v>259</v>
      </c>
      <c r="AE35" s="8"/>
    </row>
    <row r="36" spans="1:31" x14ac:dyDescent="0.35">
      <c r="A36" s="9">
        <v>0.60416666666666663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 ht="61.5" customHeight="1" x14ac:dyDescent="0.35">
      <c r="A37" s="9"/>
      <c r="B37" s="7" t="s">
        <v>20</v>
      </c>
      <c r="C37" s="8" t="s">
        <v>25</v>
      </c>
      <c r="D37" s="8" t="s">
        <v>47</v>
      </c>
      <c r="E37" s="8" t="s">
        <v>36</v>
      </c>
      <c r="F37" s="7" t="s">
        <v>44</v>
      </c>
      <c r="G37" s="7" t="s">
        <v>76</v>
      </c>
      <c r="H37" s="8" t="s">
        <v>46</v>
      </c>
      <c r="I37" s="7" t="s">
        <v>61</v>
      </c>
      <c r="J37" s="8" t="s">
        <v>91</v>
      </c>
      <c r="K37" s="8" t="s">
        <v>119</v>
      </c>
      <c r="L37" s="8" t="s">
        <v>101</v>
      </c>
      <c r="M37" s="7" t="s">
        <v>116</v>
      </c>
      <c r="N37" s="7" t="s">
        <v>146</v>
      </c>
      <c r="O37" s="8" t="s">
        <v>118</v>
      </c>
      <c r="P37" s="7" t="s">
        <v>133</v>
      </c>
      <c r="Q37" s="8" t="s">
        <v>91</v>
      </c>
      <c r="R37" s="8" t="s">
        <v>185</v>
      </c>
      <c r="S37" s="8" t="s">
        <v>167</v>
      </c>
      <c r="T37" s="7" t="s">
        <v>182</v>
      </c>
      <c r="U37" s="7" t="s">
        <v>208</v>
      </c>
      <c r="V37" s="8" t="s">
        <v>184</v>
      </c>
      <c r="W37" s="7" t="s">
        <v>198</v>
      </c>
      <c r="X37" s="8" t="s">
        <v>91</v>
      </c>
      <c r="Y37" s="8" t="s">
        <v>249</v>
      </c>
      <c r="Z37" s="8" t="s">
        <v>231</v>
      </c>
      <c r="AA37" s="7" t="s">
        <v>246</v>
      </c>
      <c r="AB37" s="7" t="s">
        <v>270</v>
      </c>
      <c r="AC37" s="8" t="s">
        <v>248</v>
      </c>
      <c r="AD37" s="7" t="s">
        <v>261</v>
      </c>
      <c r="AE37" s="8" t="s">
        <v>91</v>
      </c>
    </row>
    <row r="38" spans="1:31" ht="91" x14ac:dyDescent="0.35">
      <c r="A38" s="4">
        <v>0.625</v>
      </c>
      <c r="B38" s="7" t="s">
        <v>21</v>
      </c>
      <c r="C38" s="8"/>
      <c r="D38" s="8"/>
      <c r="E38" s="8"/>
      <c r="F38" s="7" t="s">
        <v>45</v>
      </c>
      <c r="G38" s="7" t="s">
        <v>77</v>
      </c>
      <c r="H38" s="8"/>
      <c r="I38" s="7" t="s">
        <v>62</v>
      </c>
      <c r="J38" s="8"/>
      <c r="K38" s="8"/>
      <c r="L38" s="8"/>
      <c r="M38" s="7" t="s">
        <v>117</v>
      </c>
      <c r="N38" s="7" t="s">
        <v>147</v>
      </c>
      <c r="O38" s="8"/>
      <c r="P38" s="7" t="s">
        <v>137</v>
      </c>
      <c r="Q38" s="8"/>
      <c r="R38" s="8"/>
      <c r="S38" s="8"/>
      <c r="T38" s="7" t="s">
        <v>183</v>
      </c>
      <c r="U38" s="7" t="s">
        <v>209</v>
      </c>
      <c r="V38" s="8"/>
      <c r="W38" s="7" t="s">
        <v>199</v>
      </c>
      <c r="X38" s="8"/>
      <c r="Y38" s="8"/>
      <c r="Z38" s="8"/>
      <c r="AA38" s="7" t="s">
        <v>247</v>
      </c>
      <c r="AB38" s="7" t="s">
        <v>271</v>
      </c>
      <c r="AC38" s="8"/>
      <c r="AD38" s="6"/>
      <c r="AE38" s="8"/>
    </row>
    <row r="39" spans="1:31" ht="65.25" customHeight="1" x14ac:dyDescent="0.35">
      <c r="A39" s="9">
        <v>0.64583333333333337</v>
      </c>
      <c r="B39" s="7" t="s">
        <v>22</v>
      </c>
      <c r="C39" s="8" t="s">
        <v>37</v>
      </c>
      <c r="D39" s="8" t="s">
        <v>51</v>
      </c>
      <c r="E39" s="7" t="s">
        <v>69</v>
      </c>
      <c r="F39" s="8" t="s">
        <v>83</v>
      </c>
      <c r="G39" s="8" t="s">
        <v>95</v>
      </c>
      <c r="H39" s="8" t="s">
        <v>60</v>
      </c>
      <c r="I39" s="7" t="s">
        <v>69</v>
      </c>
      <c r="J39" s="8" t="s">
        <v>110</v>
      </c>
      <c r="K39" s="8" t="s">
        <v>123</v>
      </c>
      <c r="L39" s="7" t="s">
        <v>137</v>
      </c>
      <c r="M39" s="8" t="s">
        <v>150</v>
      </c>
      <c r="N39" s="8" t="s">
        <v>161</v>
      </c>
      <c r="O39" s="8" t="s">
        <v>132</v>
      </c>
      <c r="P39" s="8" t="s">
        <v>138</v>
      </c>
      <c r="Q39" s="8" t="s">
        <v>175</v>
      </c>
      <c r="R39" s="8" t="s">
        <v>188</v>
      </c>
      <c r="S39" s="8" t="s">
        <v>202</v>
      </c>
      <c r="T39" s="8" t="s">
        <v>214</v>
      </c>
      <c r="U39" s="8" t="s">
        <v>225</v>
      </c>
      <c r="V39" s="8" t="s">
        <v>197</v>
      </c>
      <c r="W39" s="8" t="s">
        <v>202</v>
      </c>
      <c r="X39" s="8" t="s">
        <v>240</v>
      </c>
      <c r="Y39" s="8" t="s">
        <v>252</v>
      </c>
      <c r="Z39" s="8" t="s">
        <v>264</v>
      </c>
      <c r="AA39" s="8" t="s">
        <v>276</v>
      </c>
      <c r="AB39" s="8" t="s">
        <v>286</v>
      </c>
      <c r="AC39" s="8" t="s">
        <v>260</v>
      </c>
      <c r="AD39" s="8" t="s">
        <v>264</v>
      </c>
      <c r="AE39" s="8" t="s">
        <v>299</v>
      </c>
    </row>
    <row r="40" spans="1:31" ht="329.25" customHeight="1" x14ac:dyDescent="0.35">
      <c r="A40" s="9"/>
      <c r="B40" s="8" t="s">
        <v>23</v>
      </c>
      <c r="C40" s="8"/>
      <c r="D40" s="8"/>
      <c r="E40" s="8" t="s">
        <v>70</v>
      </c>
      <c r="F40" s="8"/>
      <c r="G40" s="8"/>
      <c r="H40" s="8"/>
      <c r="I40" s="8" t="s">
        <v>70</v>
      </c>
      <c r="J40" s="8"/>
      <c r="K40" s="8"/>
      <c r="L40" s="8" t="s">
        <v>138</v>
      </c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 x14ac:dyDescent="0.35">
      <c r="A41" s="9">
        <v>0.66666666666666663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 ht="394.5" customHeight="1" x14ac:dyDescent="0.35">
      <c r="A42" s="9"/>
      <c r="B42" s="8" t="s">
        <v>9</v>
      </c>
      <c r="C42" s="8" t="s">
        <v>38</v>
      </c>
      <c r="D42" s="8" t="s">
        <v>52</v>
      </c>
      <c r="E42" s="8" t="s">
        <v>71</v>
      </c>
      <c r="F42" s="8" t="s">
        <v>84</v>
      </c>
      <c r="G42" s="8" t="s">
        <v>96</v>
      </c>
      <c r="H42" s="8" t="s">
        <v>91</v>
      </c>
      <c r="I42" s="8" t="s">
        <v>77</v>
      </c>
      <c r="J42" s="8" t="s">
        <v>111</v>
      </c>
      <c r="K42" s="8" t="s">
        <v>124</v>
      </c>
      <c r="L42" s="8"/>
      <c r="M42" s="8" t="s">
        <v>151</v>
      </c>
      <c r="N42" s="8" t="s">
        <v>162</v>
      </c>
      <c r="O42" s="8" t="s">
        <v>91</v>
      </c>
      <c r="P42" s="8" t="s">
        <v>146</v>
      </c>
      <c r="Q42" s="8" t="s">
        <v>176</v>
      </c>
      <c r="R42" s="8" t="s">
        <v>189</v>
      </c>
      <c r="S42" s="8" t="s">
        <v>203</v>
      </c>
      <c r="T42" s="8" t="s">
        <v>215</v>
      </c>
      <c r="U42" s="8"/>
      <c r="V42" s="8" t="s">
        <v>91</v>
      </c>
      <c r="W42" s="8" t="s">
        <v>208</v>
      </c>
      <c r="X42" s="8" t="s">
        <v>241</v>
      </c>
      <c r="Y42" s="8" t="s">
        <v>253</v>
      </c>
      <c r="Z42" s="8" t="s">
        <v>265</v>
      </c>
      <c r="AA42" s="8" t="s">
        <v>277</v>
      </c>
      <c r="AB42" s="8" t="s">
        <v>235</v>
      </c>
      <c r="AC42" s="8" t="s">
        <v>91</v>
      </c>
      <c r="AD42" s="8" t="s">
        <v>270</v>
      </c>
      <c r="AE42" s="8" t="s">
        <v>300</v>
      </c>
    </row>
    <row r="43" spans="1:31" x14ac:dyDescent="0.35">
      <c r="A43" s="9">
        <v>0.6875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 ht="329.25" customHeight="1" x14ac:dyDescent="0.35">
      <c r="A44" s="9"/>
      <c r="B44" s="8" t="s">
        <v>14</v>
      </c>
      <c r="C44" s="8" t="s">
        <v>39</v>
      </c>
      <c r="D44" s="8" t="s">
        <v>53</v>
      </c>
      <c r="E44" s="8" t="s">
        <v>72</v>
      </c>
      <c r="F44" s="8"/>
      <c r="G44" s="8"/>
      <c r="H44" s="8"/>
      <c r="I44" s="8"/>
      <c r="J44" s="8" t="s">
        <v>66</v>
      </c>
      <c r="K44" s="8" t="s">
        <v>125</v>
      </c>
      <c r="L44" s="8" t="s">
        <v>139</v>
      </c>
      <c r="M44" s="8"/>
      <c r="N44" s="8"/>
      <c r="O44" s="8"/>
      <c r="P44" s="8" t="s">
        <v>147</v>
      </c>
      <c r="Q44" s="8" t="s">
        <v>177</v>
      </c>
      <c r="R44" s="8" t="s">
        <v>190</v>
      </c>
      <c r="S44" s="8" t="s">
        <v>204</v>
      </c>
      <c r="T44" s="8"/>
      <c r="U44" s="8" t="s">
        <v>226</v>
      </c>
      <c r="V44" s="8"/>
      <c r="W44" s="8" t="s">
        <v>209</v>
      </c>
      <c r="X44" s="8" t="s">
        <v>242</v>
      </c>
      <c r="Y44" s="8" t="s">
        <v>254</v>
      </c>
      <c r="Z44" s="8" t="s">
        <v>266</v>
      </c>
      <c r="AA44" s="8"/>
      <c r="AB44" s="8"/>
      <c r="AC44" s="8"/>
      <c r="AD44" s="8" t="s">
        <v>271</v>
      </c>
      <c r="AE44" s="8" t="s">
        <v>301</v>
      </c>
    </row>
    <row r="45" spans="1:31" x14ac:dyDescent="0.35">
      <c r="A45" s="9">
        <v>0.70833333333333337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1:31" ht="342" customHeight="1" x14ac:dyDescent="0.35">
      <c r="A46" s="9"/>
      <c r="B46" s="8" t="s">
        <v>24</v>
      </c>
      <c r="C46" s="8" t="s">
        <v>40</v>
      </c>
      <c r="D46" s="8" t="s">
        <v>54</v>
      </c>
      <c r="E46" s="8" t="s">
        <v>60</v>
      </c>
      <c r="F46" s="8" t="s">
        <v>85</v>
      </c>
      <c r="G46" s="8" t="s">
        <v>97</v>
      </c>
      <c r="H46" s="8" t="s">
        <v>44</v>
      </c>
      <c r="I46" s="8" t="s">
        <v>46</v>
      </c>
      <c r="J46" s="8" t="s">
        <v>112</v>
      </c>
      <c r="K46" s="8" t="s">
        <v>126</v>
      </c>
      <c r="L46" s="8" t="s">
        <v>132</v>
      </c>
      <c r="M46" s="8" t="s">
        <v>152</v>
      </c>
      <c r="N46" s="8" t="s">
        <v>163</v>
      </c>
      <c r="O46" s="8" t="s">
        <v>18</v>
      </c>
      <c r="P46" s="8" t="s">
        <v>118</v>
      </c>
      <c r="Q46" s="8" t="s">
        <v>178</v>
      </c>
      <c r="R46" s="8" t="s">
        <v>191</v>
      </c>
      <c r="S46" s="8" t="s">
        <v>197</v>
      </c>
      <c r="T46" s="8" t="s">
        <v>216</v>
      </c>
      <c r="U46" s="8" t="s">
        <v>227</v>
      </c>
      <c r="V46" s="8" t="s">
        <v>18</v>
      </c>
      <c r="W46" s="8" t="s">
        <v>184</v>
      </c>
      <c r="X46" s="8" t="s">
        <v>163</v>
      </c>
      <c r="Y46" s="8" t="s">
        <v>255</v>
      </c>
      <c r="Z46" s="8" t="s">
        <v>260</v>
      </c>
      <c r="AA46" s="8" t="s">
        <v>278</v>
      </c>
      <c r="AB46" s="8" t="s">
        <v>287</v>
      </c>
      <c r="AC46" s="8" t="s">
        <v>18</v>
      </c>
      <c r="AD46" s="8" t="s">
        <v>248</v>
      </c>
      <c r="AE46" s="8" t="s">
        <v>302</v>
      </c>
    </row>
    <row r="47" spans="1:31" x14ac:dyDescent="0.35">
      <c r="A47" s="9">
        <v>0.72916666666666663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</row>
    <row r="48" spans="1:31" ht="380.25" customHeight="1" x14ac:dyDescent="0.35">
      <c r="A48" s="9"/>
      <c r="B48" s="8"/>
      <c r="C48" s="8"/>
      <c r="D48" s="8"/>
      <c r="E48" s="8"/>
      <c r="F48" s="8"/>
      <c r="G48" s="8"/>
      <c r="H48" s="8" t="s">
        <v>45</v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</row>
    <row r="49" spans="1:31" x14ac:dyDescent="0.35">
      <c r="A49" s="9">
        <v>0.75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 t="s">
        <v>168</v>
      </c>
      <c r="P49" s="8"/>
      <c r="Q49" s="8"/>
      <c r="R49" s="8"/>
      <c r="S49" s="8"/>
      <c r="T49" s="8"/>
      <c r="U49" s="8"/>
      <c r="V49" s="8" t="s">
        <v>232</v>
      </c>
      <c r="W49" s="8"/>
      <c r="X49" s="8"/>
      <c r="Y49" s="8"/>
      <c r="Z49" s="8"/>
      <c r="AA49" s="8"/>
      <c r="AB49" s="8"/>
      <c r="AC49" s="8" t="s">
        <v>292</v>
      </c>
      <c r="AD49" s="8"/>
      <c r="AE49" s="8"/>
    </row>
    <row r="50" spans="1:31" ht="252.75" customHeight="1" x14ac:dyDescent="0.35">
      <c r="A50" s="9"/>
      <c r="B50" s="8" t="s">
        <v>25</v>
      </c>
      <c r="C50" s="8" t="s">
        <v>41</v>
      </c>
      <c r="D50" s="8" t="s">
        <v>55</v>
      </c>
      <c r="E50" s="8" t="s">
        <v>73</v>
      </c>
      <c r="F50" s="8" t="s">
        <v>86</v>
      </c>
      <c r="G50" s="8" t="s">
        <v>98</v>
      </c>
      <c r="H50" s="8" t="s">
        <v>102</v>
      </c>
      <c r="I50" s="8" t="s">
        <v>91</v>
      </c>
      <c r="J50" s="8" t="s">
        <v>113</v>
      </c>
      <c r="K50" s="8" t="s">
        <v>127</v>
      </c>
      <c r="L50" s="8" t="s">
        <v>140</v>
      </c>
      <c r="M50" s="8" t="s">
        <v>153</v>
      </c>
      <c r="N50" s="8" t="s">
        <v>164</v>
      </c>
      <c r="O50" s="8"/>
      <c r="P50" s="8" t="s">
        <v>91</v>
      </c>
      <c r="Q50" s="8" t="s">
        <v>179</v>
      </c>
      <c r="R50" s="8" t="s">
        <v>192</v>
      </c>
      <c r="S50" s="8" t="s">
        <v>205</v>
      </c>
      <c r="T50" s="8" t="s">
        <v>217</v>
      </c>
      <c r="U50" s="8" t="s">
        <v>228</v>
      </c>
      <c r="V50" s="8"/>
      <c r="W50" s="8" t="s">
        <v>198</v>
      </c>
      <c r="X50" s="8" t="s">
        <v>243</v>
      </c>
      <c r="Y50" s="8" t="s">
        <v>256</v>
      </c>
      <c r="Z50" s="8" t="s">
        <v>267</v>
      </c>
      <c r="AA50" s="8" t="s">
        <v>279</v>
      </c>
      <c r="AB50" s="8" t="s">
        <v>288</v>
      </c>
      <c r="AC50" s="8"/>
      <c r="AD50" s="8" t="s">
        <v>91</v>
      </c>
      <c r="AE50" s="8" t="s">
        <v>303</v>
      </c>
    </row>
    <row r="51" spans="1:31" x14ac:dyDescent="0.35">
      <c r="A51" s="9">
        <v>0.77083333333333337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</row>
    <row r="52" spans="1:31" ht="252.75" customHeight="1" x14ac:dyDescent="0.35">
      <c r="A52" s="9"/>
      <c r="B52" s="8"/>
      <c r="C52" s="8" t="s">
        <v>42</v>
      </c>
      <c r="D52" s="8" t="s">
        <v>56</v>
      </c>
      <c r="E52" s="8" t="s">
        <v>74</v>
      </c>
      <c r="F52" s="8" t="s">
        <v>87</v>
      </c>
      <c r="G52" s="8" t="s">
        <v>99</v>
      </c>
      <c r="H52" s="8"/>
      <c r="I52" s="8"/>
      <c r="J52" s="8" t="s">
        <v>114</v>
      </c>
      <c r="K52" s="8" t="s">
        <v>128</v>
      </c>
      <c r="L52" s="8" t="s">
        <v>141</v>
      </c>
      <c r="M52" s="8" t="s">
        <v>154</v>
      </c>
      <c r="N52" s="8" t="s">
        <v>165</v>
      </c>
      <c r="O52" s="8"/>
      <c r="P52" s="8"/>
      <c r="Q52" s="8" t="s">
        <v>180</v>
      </c>
      <c r="R52" s="8" t="s">
        <v>193</v>
      </c>
      <c r="S52" s="8" t="s">
        <v>206</v>
      </c>
      <c r="T52" s="8" t="s">
        <v>218</v>
      </c>
      <c r="U52" s="8" t="s">
        <v>229</v>
      </c>
      <c r="V52" s="8"/>
      <c r="W52" s="8" t="s">
        <v>199</v>
      </c>
      <c r="X52" s="8" t="s">
        <v>244</v>
      </c>
      <c r="Y52" s="8" t="s">
        <v>179</v>
      </c>
      <c r="Z52" s="8" t="s">
        <v>268</v>
      </c>
      <c r="AA52" s="8" t="s">
        <v>280</v>
      </c>
      <c r="AB52" s="8" t="s">
        <v>289</v>
      </c>
      <c r="AC52" s="8"/>
      <c r="AD52" s="8"/>
      <c r="AE52" s="8" t="s">
        <v>304</v>
      </c>
    </row>
    <row r="53" spans="1:31" x14ac:dyDescent="0.35">
      <c r="A53" s="9">
        <v>0.79166666666666663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</row>
    <row r="54" spans="1:31" ht="189" customHeight="1" x14ac:dyDescent="0.35">
      <c r="A54" s="9"/>
      <c r="B54" s="8" t="s">
        <v>26</v>
      </c>
      <c r="C54" s="8" t="s">
        <v>43</v>
      </c>
      <c r="D54" s="8" t="s">
        <v>57</v>
      </c>
      <c r="E54" s="8" t="s">
        <v>75</v>
      </c>
      <c r="F54" s="8" t="s">
        <v>88</v>
      </c>
      <c r="G54" s="8" t="s">
        <v>100</v>
      </c>
      <c r="H54" s="8" t="s">
        <v>58</v>
      </c>
      <c r="I54" s="8" t="s">
        <v>51</v>
      </c>
      <c r="J54" s="8" t="s">
        <v>115</v>
      </c>
      <c r="K54" s="8" t="s">
        <v>129</v>
      </c>
      <c r="L54" s="8" t="s">
        <v>142</v>
      </c>
      <c r="M54" s="8" t="s">
        <v>155</v>
      </c>
      <c r="N54" s="8" t="s">
        <v>166</v>
      </c>
      <c r="O54" s="8" t="s">
        <v>46</v>
      </c>
      <c r="P54" s="8" t="s">
        <v>123</v>
      </c>
      <c r="Q54" s="8" t="s">
        <v>181</v>
      </c>
      <c r="R54" s="8" t="s">
        <v>194</v>
      </c>
      <c r="S54" s="8" t="s">
        <v>207</v>
      </c>
      <c r="T54" s="8" t="s">
        <v>219</v>
      </c>
      <c r="U54" s="8" t="s">
        <v>230</v>
      </c>
      <c r="V54" s="8" t="s">
        <v>118</v>
      </c>
      <c r="W54" s="8" t="s">
        <v>188</v>
      </c>
      <c r="X54" s="8" t="s">
        <v>245</v>
      </c>
      <c r="Y54" s="8" t="s">
        <v>257</v>
      </c>
      <c r="Z54" s="8" t="s">
        <v>269</v>
      </c>
      <c r="AA54" s="8" t="s">
        <v>281</v>
      </c>
      <c r="AB54" s="8" t="s">
        <v>290</v>
      </c>
      <c r="AC54" s="8" t="s">
        <v>184</v>
      </c>
      <c r="AD54" s="8" t="s">
        <v>252</v>
      </c>
      <c r="AE54" s="8" t="s">
        <v>305</v>
      </c>
    </row>
    <row r="55" spans="1:31" x14ac:dyDescent="0.35">
      <c r="A55" s="9">
        <v>0.8125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</row>
    <row r="56" spans="1:31" ht="214.5" customHeight="1" x14ac:dyDescent="0.35">
      <c r="A56" s="9"/>
      <c r="B56" s="8"/>
      <c r="C56" s="8"/>
      <c r="D56" s="8"/>
      <c r="E56" s="8"/>
      <c r="F56" s="8"/>
      <c r="G56" s="8"/>
      <c r="H56" s="8" t="s">
        <v>59</v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</row>
    <row r="57" spans="1:31" x14ac:dyDescent="0.35">
      <c r="A57" s="9">
        <v>0.83333333333333337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</row>
    <row r="58" spans="1:31" ht="91" x14ac:dyDescent="0.35">
      <c r="A58" s="9"/>
      <c r="B58" s="8" t="s">
        <v>15</v>
      </c>
      <c r="C58" s="7" t="s">
        <v>44</v>
      </c>
      <c r="D58" s="7" t="s">
        <v>58</v>
      </c>
      <c r="E58" s="7" t="s">
        <v>76</v>
      </c>
      <c r="F58" s="7" t="s">
        <v>89</v>
      </c>
      <c r="G58" s="8" t="s">
        <v>101</v>
      </c>
      <c r="H58" s="8" t="s">
        <v>91</v>
      </c>
      <c r="I58" s="8" t="s">
        <v>60</v>
      </c>
      <c r="J58" s="7" t="s">
        <v>116</v>
      </c>
      <c r="K58" s="7" t="s">
        <v>130</v>
      </c>
      <c r="L58" s="8"/>
      <c r="M58" s="7" t="s">
        <v>156</v>
      </c>
      <c r="N58" s="8" t="s">
        <v>167</v>
      </c>
      <c r="O58" s="8" t="s">
        <v>91</v>
      </c>
      <c r="P58" s="8" t="s">
        <v>132</v>
      </c>
      <c r="Q58" s="7" t="s">
        <v>182</v>
      </c>
      <c r="R58" s="7" t="s">
        <v>195</v>
      </c>
      <c r="S58" s="7" t="s">
        <v>208</v>
      </c>
      <c r="T58" s="7" t="s">
        <v>220</v>
      </c>
      <c r="U58" s="8" t="s">
        <v>231</v>
      </c>
      <c r="V58" s="8" t="s">
        <v>91</v>
      </c>
      <c r="W58" s="8" t="s">
        <v>197</v>
      </c>
      <c r="X58" s="7" t="s">
        <v>246</v>
      </c>
      <c r="Y58" s="7" t="s">
        <v>258</v>
      </c>
      <c r="Z58" s="7" t="s">
        <v>270</v>
      </c>
      <c r="AA58" s="8" t="s">
        <v>282</v>
      </c>
      <c r="AB58" s="8" t="s">
        <v>291</v>
      </c>
      <c r="AC58" s="8" t="s">
        <v>91</v>
      </c>
      <c r="AD58" s="8" t="s">
        <v>260</v>
      </c>
      <c r="AE58" s="7" t="s">
        <v>306</v>
      </c>
    </row>
    <row r="59" spans="1:31" ht="91" x14ac:dyDescent="0.35">
      <c r="A59" s="4">
        <v>0.85416666666666663</v>
      </c>
      <c r="B59" s="8"/>
      <c r="C59" s="7" t="s">
        <v>45</v>
      </c>
      <c r="D59" s="7" t="s">
        <v>59</v>
      </c>
      <c r="E59" s="7" t="s">
        <v>77</v>
      </c>
      <c r="F59" s="7" t="s">
        <v>90</v>
      </c>
      <c r="G59" s="8"/>
      <c r="H59" s="8"/>
      <c r="I59" s="8"/>
      <c r="J59" s="7" t="s">
        <v>117</v>
      </c>
      <c r="K59" s="7" t="s">
        <v>131</v>
      </c>
      <c r="L59" s="8"/>
      <c r="M59" s="7" t="s">
        <v>157</v>
      </c>
      <c r="N59" s="8"/>
      <c r="O59" s="8"/>
      <c r="P59" s="8"/>
      <c r="Q59" s="7" t="s">
        <v>183</v>
      </c>
      <c r="R59" s="7" t="s">
        <v>196</v>
      </c>
      <c r="S59" s="7" t="s">
        <v>209</v>
      </c>
      <c r="T59" s="7" t="s">
        <v>221</v>
      </c>
      <c r="U59" s="8"/>
      <c r="V59" s="8"/>
      <c r="W59" s="8"/>
      <c r="X59" s="7" t="s">
        <v>247</v>
      </c>
      <c r="Y59" s="7" t="s">
        <v>259</v>
      </c>
      <c r="Z59" s="7" t="s">
        <v>271</v>
      </c>
      <c r="AA59" s="8"/>
      <c r="AB59" s="8"/>
      <c r="AC59" s="8"/>
      <c r="AD59" s="8"/>
      <c r="AE59" s="7" t="s">
        <v>307</v>
      </c>
    </row>
    <row r="60" spans="1:31" ht="91" x14ac:dyDescent="0.35">
      <c r="A60" s="9">
        <v>0.875</v>
      </c>
      <c r="B60" s="7" t="s">
        <v>9</v>
      </c>
      <c r="C60" s="8" t="s">
        <v>46</v>
      </c>
      <c r="D60" s="8" t="s">
        <v>60</v>
      </c>
      <c r="E60" s="8" t="s">
        <v>78</v>
      </c>
      <c r="F60" s="8" t="s">
        <v>91</v>
      </c>
      <c r="G60" s="8" t="s">
        <v>102</v>
      </c>
      <c r="H60" s="7" t="s">
        <v>61</v>
      </c>
      <c r="I60" s="7" t="s">
        <v>76</v>
      </c>
      <c r="J60" s="8" t="s">
        <v>118</v>
      </c>
      <c r="K60" s="8" t="s">
        <v>132</v>
      </c>
      <c r="L60" s="8" t="s">
        <v>143</v>
      </c>
      <c r="M60" s="8" t="s">
        <v>91</v>
      </c>
      <c r="N60" s="8" t="s">
        <v>168</v>
      </c>
      <c r="O60" s="7" t="s">
        <v>133</v>
      </c>
      <c r="P60" s="7" t="s">
        <v>146</v>
      </c>
      <c r="Q60" s="8" t="s">
        <v>184</v>
      </c>
      <c r="R60" s="8" t="s">
        <v>197</v>
      </c>
      <c r="S60" s="8" t="s">
        <v>210</v>
      </c>
      <c r="T60" s="8" t="s">
        <v>91</v>
      </c>
      <c r="U60" s="8" t="s">
        <v>232</v>
      </c>
      <c r="V60" s="8" t="s">
        <v>198</v>
      </c>
      <c r="W60" s="7" t="s">
        <v>208</v>
      </c>
      <c r="X60" s="8" t="s">
        <v>248</v>
      </c>
      <c r="Y60" s="8" t="s">
        <v>260</v>
      </c>
      <c r="Z60" s="8" t="s">
        <v>272</v>
      </c>
      <c r="AA60" s="8" t="s">
        <v>91</v>
      </c>
      <c r="AB60" s="8" t="s">
        <v>292</v>
      </c>
      <c r="AC60" s="8" t="s">
        <v>261</v>
      </c>
      <c r="AD60" s="7" t="s">
        <v>270</v>
      </c>
      <c r="AE60" s="8" t="s">
        <v>308</v>
      </c>
    </row>
    <row r="61" spans="1:31" ht="394.5" customHeight="1" x14ac:dyDescent="0.35">
      <c r="A61" s="9"/>
      <c r="B61" s="8" t="s">
        <v>14</v>
      </c>
      <c r="C61" s="8"/>
      <c r="D61" s="8"/>
      <c r="E61" s="8"/>
      <c r="F61" s="8"/>
      <c r="G61" s="8"/>
      <c r="H61" s="8" t="s">
        <v>62</v>
      </c>
      <c r="I61" s="8" t="s">
        <v>77</v>
      </c>
      <c r="J61" s="8"/>
      <c r="K61" s="8"/>
      <c r="L61" s="8"/>
      <c r="M61" s="8"/>
      <c r="N61" s="8"/>
      <c r="O61" s="8" t="s">
        <v>134</v>
      </c>
      <c r="P61" s="8" t="s">
        <v>147</v>
      </c>
      <c r="Q61" s="8"/>
      <c r="R61" s="8"/>
      <c r="S61" s="8"/>
      <c r="T61" s="8"/>
      <c r="U61" s="8"/>
      <c r="V61" s="8"/>
      <c r="W61" s="8" t="s">
        <v>209</v>
      </c>
      <c r="X61" s="8"/>
      <c r="Y61" s="8"/>
      <c r="Z61" s="8"/>
      <c r="AA61" s="8"/>
      <c r="AB61" s="8"/>
      <c r="AC61" s="8"/>
      <c r="AD61" s="8" t="s">
        <v>271</v>
      </c>
      <c r="AE61" s="8"/>
    </row>
    <row r="62" spans="1:31" x14ac:dyDescent="0.35">
      <c r="A62" s="9">
        <v>0.89583333333333337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 t="s">
        <v>223</v>
      </c>
      <c r="W62" s="8"/>
      <c r="X62" s="8"/>
      <c r="Y62" s="8"/>
      <c r="Z62" s="8"/>
      <c r="AA62" s="8"/>
      <c r="AB62" s="8"/>
      <c r="AC62" s="8" t="s">
        <v>284</v>
      </c>
      <c r="AD62" s="8"/>
      <c r="AE62" s="8"/>
    </row>
    <row r="63" spans="1:31" ht="189" customHeight="1" x14ac:dyDescent="0.35">
      <c r="A63" s="9"/>
      <c r="B63" s="8" t="s">
        <v>27</v>
      </c>
      <c r="C63" s="8" t="s">
        <v>47</v>
      </c>
      <c r="D63" s="8" t="s">
        <v>61</v>
      </c>
      <c r="E63" s="8" t="s">
        <v>79</v>
      </c>
      <c r="F63" s="8" t="s">
        <v>92</v>
      </c>
      <c r="G63" s="8"/>
      <c r="H63" s="8" t="s">
        <v>93</v>
      </c>
      <c r="I63" s="8" t="s">
        <v>108</v>
      </c>
      <c r="J63" s="8" t="s">
        <v>119</v>
      </c>
      <c r="K63" s="8" t="s">
        <v>133</v>
      </c>
      <c r="L63" s="8" t="s">
        <v>144</v>
      </c>
      <c r="M63" s="8" t="s">
        <v>158</v>
      </c>
      <c r="N63" s="8"/>
      <c r="O63" s="8" t="s">
        <v>159</v>
      </c>
      <c r="P63" s="8" t="s">
        <v>173</v>
      </c>
      <c r="Q63" s="8"/>
      <c r="R63" s="8" t="s">
        <v>198</v>
      </c>
      <c r="S63" s="8" t="s">
        <v>211</v>
      </c>
      <c r="T63" s="8"/>
      <c r="U63" s="8"/>
      <c r="V63" s="8"/>
      <c r="W63" s="8" t="s">
        <v>238</v>
      </c>
      <c r="X63" s="8"/>
      <c r="Y63" s="8" t="s">
        <v>261</v>
      </c>
      <c r="Z63" s="8" t="s">
        <v>273</v>
      </c>
      <c r="AA63" s="8"/>
      <c r="AB63" s="8"/>
      <c r="AC63" s="8"/>
      <c r="AD63" s="8" t="s">
        <v>297</v>
      </c>
      <c r="AE63" s="8"/>
    </row>
    <row r="64" spans="1:31" ht="140.25" customHeight="1" x14ac:dyDescent="0.35">
      <c r="A64" s="9">
        <v>0.91666666666666663</v>
      </c>
      <c r="B64" s="8"/>
      <c r="C64" s="8"/>
      <c r="D64" s="8"/>
      <c r="E64" s="8"/>
      <c r="F64" s="8"/>
      <c r="G64" s="8" t="s">
        <v>103</v>
      </c>
      <c r="H64" s="8"/>
      <c r="I64" s="8"/>
      <c r="J64" s="8"/>
      <c r="K64" s="8"/>
      <c r="L64" s="8"/>
      <c r="M64" s="8"/>
      <c r="N64" s="8" t="s">
        <v>169</v>
      </c>
      <c r="O64" s="8"/>
      <c r="P64" s="8"/>
      <c r="Q64" s="8" t="s">
        <v>185</v>
      </c>
      <c r="R64" s="8"/>
      <c r="S64" s="8"/>
      <c r="T64" s="8" t="s">
        <v>222</v>
      </c>
      <c r="U64" s="8" t="s">
        <v>233</v>
      </c>
      <c r="V64" s="8"/>
      <c r="W64" s="8"/>
      <c r="X64" s="8" t="s">
        <v>249</v>
      </c>
      <c r="Y64" s="8"/>
      <c r="Z64" s="8"/>
      <c r="AA64" s="8" t="s">
        <v>283</v>
      </c>
      <c r="AB64" s="8" t="s">
        <v>293</v>
      </c>
      <c r="AC64" s="8"/>
      <c r="AD64" s="8"/>
      <c r="AE64" s="8" t="s">
        <v>309</v>
      </c>
    </row>
    <row r="65" spans="1:31" ht="252.75" customHeight="1" x14ac:dyDescent="0.35">
      <c r="A65" s="9"/>
      <c r="B65" s="8"/>
      <c r="C65" s="8"/>
      <c r="D65" s="8" t="s">
        <v>62</v>
      </c>
      <c r="E65" s="8"/>
      <c r="F65" s="8"/>
      <c r="G65" s="8"/>
      <c r="H65" s="8"/>
      <c r="I65" s="8"/>
      <c r="J65" s="8"/>
      <c r="K65" s="8" t="s">
        <v>134</v>
      </c>
      <c r="L65" s="8"/>
      <c r="M65" s="8"/>
      <c r="N65" s="8"/>
      <c r="O65" s="8"/>
      <c r="P65" s="8"/>
      <c r="Q65" s="8"/>
      <c r="R65" s="8" t="s">
        <v>199</v>
      </c>
      <c r="S65" s="8"/>
      <c r="T65" s="8"/>
      <c r="U65" s="8"/>
      <c r="V65" s="8"/>
      <c r="W65" s="8"/>
      <c r="X65" s="8"/>
      <c r="Y65" s="8" t="s">
        <v>199</v>
      </c>
      <c r="Z65" s="8"/>
      <c r="AA65" s="8"/>
      <c r="AB65" s="8"/>
      <c r="AC65" s="8"/>
      <c r="AD65" s="8"/>
      <c r="AE65" s="8"/>
    </row>
    <row r="66" spans="1:31" x14ac:dyDescent="0.35">
      <c r="A66" s="9">
        <v>0.9375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1:31" ht="301.5" customHeight="1" x14ac:dyDescent="0.35">
      <c r="A67" s="9"/>
      <c r="B67" s="8"/>
      <c r="C67" s="8" t="s">
        <v>48</v>
      </c>
      <c r="D67" s="8" t="s">
        <v>63</v>
      </c>
      <c r="E67" s="8" t="s">
        <v>80</v>
      </c>
      <c r="F67" s="8" t="s">
        <v>93</v>
      </c>
      <c r="G67" s="8" t="s">
        <v>104</v>
      </c>
      <c r="H67" s="8" t="s">
        <v>92</v>
      </c>
      <c r="I67" s="8"/>
      <c r="J67" s="8" t="s">
        <v>120</v>
      </c>
      <c r="K67" s="8" t="s">
        <v>135</v>
      </c>
      <c r="L67" s="8" t="s">
        <v>145</v>
      </c>
      <c r="M67" s="8" t="s">
        <v>159</v>
      </c>
      <c r="N67" s="8" t="s">
        <v>104</v>
      </c>
      <c r="O67" s="8" t="s">
        <v>158</v>
      </c>
      <c r="P67" s="8"/>
      <c r="Q67" s="8" t="s">
        <v>186</v>
      </c>
      <c r="R67" s="8" t="s">
        <v>200</v>
      </c>
      <c r="S67" s="8" t="s">
        <v>212</v>
      </c>
      <c r="T67" s="8" t="s">
        <v>223</v>
      </c>
      <c r="U67" s="8" t="s">
        <v>234</v>
      </c>
      <c r="V67" s="8" t="s">
        <v>222</v>
      </c>
      <c r="W67" s="8"/>
      <c r="X67" s="8" t="s">
        <v>250</v>
      </c>
      <c r="Y67" s="8" t="s">
        <v>262</v>
      </c>
      <c r="Z67" s="8" t="s">
        <v>274</v>
      </c>
      <c r="AA67" s="8" t="s">
        <v>284</v>
      </c>
      <c r="AB67" s="8" t="s">
        <v>294</v>
      </c>
      <c r="AC67" s="8" t="s">
        <v>283</v>
      </c>
      <c r="AD67" s="8"/>
      <c r="AE67" s="8" t="s">
        <v>310</v>
      </c>
    </row>
    <row r="68" spans="1:31" x14ac:dyDescent="0.35">
      <c r="A68" s="4">
        <v>0.95833333333333337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</row>
    <row r="69" spans="1:31" x14ac:dyDescent="0.35">
      <c r="A69" s="9">
        <v>0.97916666666666663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</row>
    <row r="70" spans="1:31" ht="394.5" customHeight="1" x14ac:dyDescent="0.35">
      <c r="A70" s="9"/>
      <c r="B70" s="8" t="s">
        <v>20</v>
      </c>
      <c r="C70" s="8" t="s">
        <v>44</v>
      </c>
      <c r="D70" s="8" t="s">
        <v>58</v>
      </c>
      <c r="E70" s="8" t="s">
        <v>76</v>
      </c>
      <c r="F70" s="8" t="s">
        <v>89</v>
      </c>
      <c r="G70" s="8" t="s">
        <v>101</v>
      </c>
      <c r="H70" s="8" t="s">
        <v>46</v>
      </c>
      <c r="I70" s="8" t="s">
        <v>61</v>
      </c>
      <c r="J70" s="8" t="s">
        <v>116</v>
      </c>
      <c r="K70" s="8" t="s">
        <v>130</v>
      </c>
      <c r="L70" s="8" t="s">
        <v>146</v>
      </c>
      <c r="M70" s="8" t="s">
        <v>156</v>
      </c>
      <c r="N70" s="8" t="s">
        <v>167</v>
      </c>
      <c r="O70" s="8" t="s">
        <v>118</v>
      </c>
      <c r="P70" s="8" t="s">
        <v>133</v>
      </c>
      <c r="Q70" s="8" t="s">
        <v>182</v>
      </c>
      <c r="R70" s="8" t="s">
        <v>195</v>
      </c>
      <c r="S70" s="8" t="s">
        <v>208</v>
      </c>
      <c r="T70" s="8" t="s">
        <v>220</v>
      </c>
      <c r="U70" s="8" t="s">
        <v>231</v>
      </c>
      <c r="V70" s="8" t="s">
        <v>184</v>
      </c>
      <c r="W70" s="8" t="s">
        <v>198</v>
      </c>
      <c r="X70" s="8" t="s">
        <v>246</v>
      </c>
      <c r="Y70" s="8" t="s">
        <v>258</v>
      </c>
      <c r="Z70" s="8" t="s">
        <v>270</v>
      </c>
      <c r="AA70" s="8" t="s">
        <v>282</v>
      </c>
      <c r="AB70" s="8" t="s">
        <v>291</v>
      </c>
      <c r="AC70" s="8" t="s">
        <v>248</v>
      </c>
      <c r="AD70" s="8" t="s">
        <v>261</v>
      </c>
      <c r="AE70" s="8" t="s">
        <v>306</v>
      </c>
    </row>
    <row r="71" spans="1:31" x14ac:dyDescent="0.35">
      <c r="A71" s="9">
        <v>1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</row>
    <row r="72" spans="1:31" ht="380.25" customHeight="1" x14ac:dyDescent="0.35">
      <c r="A72" s="9"/>
      <c r="B72" s="8" t="s">
        <v>21</v>
      </c>
      <c r="C72" s="8" t="s">
        <v>45</v>
      </c>
      <c r="D72" s="8" t="s">
        <v>59</v>
      </c>
      <c r="E72" s="8" t="s">
        <v>77</v>
      </c>
      <c r="F72" s="8" t="s">
        <v>90</v>
      </c>
      <c r="G72" s="8"/>
      <c r="H72" s="8"/>
      <c r="I72" s="8" t="s">
        <v>62</v>
      </c>
      <c r="J72" s="8" t="s">
        <v>117</v>
      </c>
      <c r="K72" s="8" t="s">
        <v>131</v>
      </c>
      <c r="L72" s="8" t="s">
        <v>147</v>
      </c>
      <c r="M72" s="8" t="s">
        <v>157</v>
      </c>
      <c r="N72" s="8"/>
      <c r="O72" s="8"/>
      <c r="P72" s="8" t="s">
        <v>134</v>
      </c>
      <c r="Q72" s="8" t="s">
        <v>183</v>
      </c>
      <c r="R72" s="8" t="s">
        <v>196</v>
      </c>
      <c r="S72" s="8" t="s">
        <v>209</v>
      </c>
      <c r="T72" s="8" t="s">
        <v>221</v>
      </c>
      <c r="U72" s="8"/>
      <c r="V72" s="8"/>
      <c r="W72" s="8"/>
      <c r="X72" s="8" t="s">
        <v>247</v>
      </c>
      <c r="Y72" s="8" t="s">
        <v>259</v>
      </c>
      <c r="Z72" s="8" t="s">
        <v>271</v>
      </c>
      <c r="AA72" s="8"/>
      <c r="AB72" s="8"/>
      <c r="AC72" s="8"/>
      <c r="AD72" s="8"/>
      <c r="AE72" s="8" t="s">
        <v>307</v>
      </c>
    </row>
    <row r="73" spans="1:31" x14ac:dyDescent="0.35">
      <c r="A73" s="9">
        <v>1.0208333333333333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 t="s">
        <v>200</v>
      </c>
      <c r="X73" s="8"/>
      <c r="Y73" s="8"/>
      <c r="Z73" s="8"/>
      <c r="AA73" s="8"/>
      <c r="AB73" s="8"/>
      <c r="AC73" s="8"/>
      <c r="AD73" s="8" t="s">
        <v>262</v>
      </c>
      <c r="AE73" s="8"/>
    </row>
    <row r="74" spans="1:31" ht="342" customHeight="1" x14ac:dyDescent="0.35">
      <c r="A74" s="9"/>
      <c r="B74" s="8" t="s">
        <v>16</v>
      </c>
      <c r="C74" s="8" t="s">
        <v>46</v>
      </c>
      <c r="D74" s="8" t="s">
        <v>64</v>
      </c>
      <c r="E74" s="8" t="s">
        <v>78</v>
      </c>
      <c r="F74" s="8" t="s">
        <v>91</v>
      </c>
      <c r="G74" s="8" t="s">
        <v>80</v>
      </c>
      <c r="H74" s="8" t="s">
        <v>44</v>
      </c>
      <c r="I74" s="8" t="s">
        <v>63</v>
      </c>
      <c r="J74" s="8" t="s">
        <v>118</v>
      </c>
      <c r="K74" s="8" t="s">
        <v>18</v>
      </c>
      <c r="L74" s="8" t="s">
        <v>143</v>
      </c>
      <c r="M74" s="8" t="s">
        <v>91</v>
      </c>
      <c r="N74" s="8" t="s">
        <v>145</v>
      </c>
      <c r="O74" s="8" t="s">
        <v>116</v>
      </c>
      <c r="P74" s="8" t="s">
        <v>135</v>
      </c>
      <c r="Q74" s="8" t="s">
        <v>184</v>
      </c>
      <c r="R74" s="8" t="s">
        <v>18</v>
      </c>
      <c r="S74" s="8" t="s">
        <v>210</v>
      </c>
      <c r="T74" s="8" t="s">
        <v>91</v>
      </c>
      <c r="U74" s="8" t="s">
        <v>212</v>
      </c>
      <c r="V74" s="8" t="s">
        <v>182</v>
      </c>
      <c r="W74" s="8"/>
      <c r="X74" s="8" t="s">
        <v>248</v>
      </c>
      <c r="Y74" s="8" t="s">
        <v>18</v>
      </c>
      <c r="Z74" s="8" t="s">
        <v>272</v>
      </c>
      <c r="AA74" s="8" t="s">
        <v>91</v>
      </c>
      <c r="AB74" s="8" t="s">
        <v>274</v>
      </c>
      <c r="AC74" s="8" t="s">
        <v>246</v>
      </c>
      <c r="AD74" s="8"/>
      <c r="AE74" s="8" t="s">
        <v>308</v>
      </c>
    </row>
    <row r="75" spans="1:31" x14ac:dyDescent="0.35">
      <c r="A75" s="9">
        <v>1.0416666666666667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</row>
    <row r="76" spans="1:31" ht="380.25" customHeight="1" x14ac:dyDescent="0.35">
      <c r="A76" s="9"/>
      <c r="B76" s="8"/>
      <c r="C76" s="8"/>
      <c r="D76" s="8" t="s">
        <v>65</v>
      </c>
      <c r="E76" s="8"/>
      <c r="F76" s="8"/>
      <c r="G76" s="8"/>
      <c r="H76" s="8" t="s">
        <v>45</v>
      </c>
      <c r="I76" s="8"/>
      <c r="J76" s="8"/>
      <c r="K76" s="8" t="s">
        <v>18</v>
      </c>
      <c r="L76" s="8"/>
      <c r="M76" s="8"/>
      <c r="N76" s="8"/>
      <c r="O76" s="8" t="s">
        <v>117</v>
      </c>
      <c r="P76" s="8"/>
      <c r="Q76" s="8"/>
      <c r="R76" s="8" t="s">
        <v>18</v>
      </c>
      <c r="S76" s="8"/>
      <c r="T76" s="8"/>
      <c r="U76" s="8"/>
      <c r="V76" s="8" t="s">
        <v>183</v>
      </c>
      <c r="W76" s="8"/>
      <c r="X76" s="8"/>
      <c r="Y76" s="8" t="s">
        <v>18</v>
      </c>
      <c r="Z76" s="8"/>
      <c r="AA76" s="8"/>
      <c r="AB76" s="8"/>
      <c r="AC76" s="8" t="s">
        <v>247</v>
      </c>
      <c r="AD76" s="8"/>
      <c r="AE76" s="8"/>
    </row>
    <row r="77" spans="1:31" x14ac:dyDescent="0.35">
      <c r="A77" s="9">
        <v>1.0625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</row>
    <row r="78" spans="1:31" ht="303.75" customHeight="1" x14ac:dyDescent="0.35">
      <c r="A78" s="9"/>
      <c r="B78" s="8" t="s">
        <v>13</v>
      </c>
      <c r="C78" s="8" t="s">
        <v>47</v>
      </c>
      <c r="D78" s="7" t="s">
        <v>61</v>
      </c>
      <c r="E78" s="8" t="s">
        <v>79</v>
      </c>
      <c r="F78" s="8" t="s">
        <v>92</v>
      </c>
      <c r="G78" s="7" t="s">
        <v>89</v>
      </c>
      <c r="H78" s="8" t="s">
        <v>93</v>
      </c>
      <c r="I78" s="8" t="s">
        <v>78</v>
      </c>
      <c r="J78" s="8" t="s">
        <v>119</v>
      </c>
      <c r="K78" s="7" t="s">
        <v>133</v>
      </c>
      <c r="L78" s="8" t="s">
        <v>144</v>
      </c>
      <c r="M78" s="8" t="s">
        <v>158</v>
      </c>
      <c r="N78" s="8" t="s">
        <v>170</v>
      </c>
      <c r="O78" s="8" t="s">
        <v>159</v>
      </c>
      <c r="P78" s="8" t="s">
        <v>143</v>
      </c>
      <c r="Q78" s="8" t="s">
        <v>185</v>
      </c>
      <c r="R78" s="7" t="s">
        <v>198</v>
      </c>
      <c r="S78" s="8" t="s">
        <v>211</v>
      </c>
      <c r="T78" s="8" t="s">
        <v>222</v>
      </c>
      <c r="U78" s="7" t="s">
        <v>220</v>
      </c>
      <c r="V78" s="8" t="s">
        <v>223</v>
      </c>
      <c r="W78" s="8" t="s">
        <v>210</v>
      </c>
      <c r="X78" s="8" t="s">
        <v>249</v>
      </c>
      <c r="Y78" s="7" t="s">
        <v>261</v>
      </c>
      <c r="Z78" s="8" t="s">
        <v>273</v>
      </c>
      <c r="AA78" s="8" t="s">
        <v>283</v>
      </c>
      <c r="AB78" s="8" t="s">
        <v>282</v>
      </c>
      <c r="AC78" s="8" t="s">
        <v>284</v>
      </c>
      <c r="AD78" s="8" t="s">
        <v>272</v>
      </c>
      <c r="AE78" s="8" t="s">
        <v>309</v>
      </c>
    </row>
    <row r="79" spans="1:31" ht="52" x14ac:dyDescent="0.35">
      <c r="A79" s="4">
        <v>1.0833333333333333</v>
      </c>
      <c r="B79" s="8"/>
      <c r="C79" s="8"/>
      <c r="D79" s="7" t="s">
        <v>62</v>
      </c>
      <c r="E79" s="8"/>
      <c r="F79" s="8"/>
      <c r="G79" s="7" t="s">
        <v>90</v>
      </c>
      <c r="H79" s="8"/>
      <c r="I79" s="8"/>
      <c r="J79" s="8"/>
      <c r="K79" s="7" t="s">
        <v>134</v>
      </c>
      <c r="L79" s="8"/>
      <c r="M79" s="8"/>
      <c r="N79" s="8"/>
      <c r="O79" s="8"/>
      <c r="P79" s="8"/>
      <c r="Q79" s="8"/>
      <c r="R79" s="7" t="s">
        <v>199</v>
      </c>
      <c r="S79" s="8"/>
      <c r="T79" s="8"/>
      <c r="U79" s="7" t="s">
        <v>221</v>
      </c>
      <c r="V79" s="8"/>
      <c r="W79" s="8"/>
      <c r="X79" s="8"/>
      <c r="Y79" s="7" t="s">
        <v>199</v>
      </c>
      <c r="Z79" s="8"/>
      <c r="AA79" s="8"/>
      <c r="AB79" s="8"/>
      <c r="AC79" s="8"/>
      <c r="AD79" s="8"/>
      <c r="AE79" s="8"/>
    </row>
    <row r="80" spans="1:31" ht="91" x14ac:dyDescent="0.35">
      <c r="A80" s="9">
        <v>1.1041666666666667</v>
      </c>
      <c r="B80" s="7" t="s">
        <v>28</v>
      </c>
      <c r="C80" s="8" t="s">
        <v>48</v>
      </c>
      <c r="D80" s="8" t="s">
        <v>63</v>
      </c>
      <c r="E80" s="8" t="s">
        <v>80</v>
      </c>
      <c r="F80" s="8" t="s">
        <v>93</v>
      </c>
      <c r="G80" s="7" t="s">
        <v>44</v>
      </c>
      <c r="H80" s="7" t="s">
        <v>76</v>
      </c>
      <c r="I80" s="7" t="s">
        <v>44</v>
      </c>
      <c r="J80" s="8" t="s">
        <v>120</v>
      </c>
      <c r="K80" s="8" t="s">
        <v>135</v>
      </c>
      <c r="L80" s="8" t="s">
        <v>145</v>
      </c>
      <c r="M80" s="8" t="s">
        <v>159</v>
      </c>
      <c r="N80" s="7" t="s">
        <v>116</v>
      </c>
      <c r="O80" s="7" t="s">
        <v>146</v>
      </c>
      <c r="P80" s="7" t="s">
        <v>116</v>
      </c>
      <c r="Q80" s="8" t="s">
        <v>186</v>
      </c>
      <c r="R80" s="8" t="s">
        <v>200</v>
      </c>
      <c r="S80" s="8" t="s">
        <v>212</v>
      </c>
      <c r="T80" s="8" t="s">
        <v>223</v>
      </c>
      <c r="U80" s="7" t="s">
        <v>182</v>
      </c>
      <c r="V80" s="8" t="s">
        <v>211</v>
      </c>
      <c r="W80" s="7" t="s">
        <v>182</v>
      </c>
      <c r="X80" s="8" t="s">
        <v>250</v>
      </c>
      <c r="Y80" s="8" t="s">
        <v>262</v>
      </c>
      <c r="Z80" s="8" t="s">
        <v>274</v>
      </c>
      <c r="AA80" s="8" t="s">
        <v>284</v>
      </c>
      <c r="AB80" s="7" t="s">
        <v>246</v>
      </c>
      <c r="AC80" s="8" t="s">
        <v>273</v>
      </c>
      <c r="AD80" s="7" t="s">
        <v>246</v>
      </c>
      <c r="AE80" s="8" t="s">
        <v>310</v>
      </c>
    </row>
    <row r="81" spans="1:31" ht="380.25" customHeight="1" x14ac:dyDescent="0.35">
      <c r="A81" s="9"/>
      <c r="B81" s="8" t="s">
        <v>29</v>
      </c>
      <c r="C81" s="8"/>
      <c r="D81" s="8"/>
      <c r="E81" s="8"/>
      <c r="F81" s="8"/>
      <c r="G81" s="8" t="s">
        <v>45</v>
      </c>
      <c r="H81" s="8" t="s">
        <v>77</v>
      </c>
      <c r="I81" s="8" t="s">
        <v>45</v>
      </c>
      <c r="J81" s="8"/>
      <c r="K81" s="8"/>
      <c r="L81" s="8"/>
      <c r="M81" s="8"/>
      <c r="N81" s="8" t="s">
        <v>117</v>
      </c>
      <c r="O81" s="8" t="s">
        <v>147</v>
      </c>
      <c r="P81" s="8" t="s">
        <v>117</v>
      </c>
      <c r="Q81" s="8"/>
      <c r="R81" s="8"/>
      <c r="S81" s="8"/>
      <c r="T81" s="8"/>
      <c r="U81" s="8" t="s">
        <v>183</v>
      </c>
      <c r="V81" s="8"/>
      <c r="W81" s="8" t="s">
        <v>183</v>
      </c>
      <c r="X81" s="8"/>
      <c r="Y81" s="8"/>
      <c r="Z81" s="8"/>
      <c r="AA81" s="8"/>
      <c r="AB81" s="8" t="s">
        <v>247</v>
      </c>
      <c r="AC81" s="8"/>
      <c r="AD81" s="8" t="s">
        <v>247</v>
      </c>
      <c r="AE81" s="8"/>
    </row>
    <row r="82" spans="1:31" x14ac:dyDescent="0.35">
      <c r="A82" s="9">
        <v>1.125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</row>
    <row r="83" spans="1:31" ht="354.75" customHeight="1" x14ac:dyDescent="0.35">
      <c r="A83" s="9"/>
      <c r="B83" s="8" t="s">
        <v>30</v>
      </c>
      <c r="C83" s="8" t="s">
        <v>38</v>
      </c>
      <c r="D83" s="8" t="s">
        <v>66</v>
      </c>
      <c r="E83" s="8" t="s">
        <v>71</v>
      </c>
      <c r="F83" s="8" t="s">
        <v>84</v>
      </c>
      <c r="G83" s="8" t="s">
        <v>96</v>
      </c>
      <c r="H83" s="8" t="s">
        <v>80</v>
      </c>
      <c r="I83" s="8" t="s">
        <v>47</v>
      </c>
      <c r="J83" s="8" t="s">
        <v>111</v>
      </c>
      <c r="K83" s="8" t="s">
        <v>124</v>
      </c>
      <c r="L83" s="8" t="s">
        <v>148</v>
      </c>
      <c r="M83" s="8" t="s">
        <v>151</v>
      </c>
      <c r="N83" s="8" t="s">
        <v>162</v>
      </c>
      <c r="O83" s="8" t="s">
        <v>145</v>
      </c>
      <c r="P83" s="8" t="s">
        <v>119</v>
      </c>
      <c r="Q83" s="8" t="s">
        <v>176</v>
      </c>
      <c r="R83" s="8" t="s">
        <v>189</v>
      </c>
      <c r="S83" s="8"/>
      <c r="T83" s="8" t="s">
        <v>215</v>
      </c>
      <c r="U83" s="8" t="s">
        <v>235</v>
      </c>
      <c r="V83" s="8" t="s">
        <v>212</v>
      </c>
      <c r="W83" s="8" t="s">
        <v>185</v>
      </c>
      <c r="X83" s="8" t="s">
        <v>241</v>
      </c>
      <c r="Y83" s="8" t="s">
        <v>253</v>
      </c>
      <c r="Z83" s="8" t="s">
        <v>265</v>
      </c>
      <c r="AA83" s="8" t="s">
        <v>277</v>
      </c>
      <c r="AB83" s="8" t="s">
        <v>235</v>
      </c>
      <c r="AC83" s="8" t="s">
        <v>274</v>
      </c>
      <c r="AD83" s="8" t="s">
        <v>249</v>
      </c>
      <c r="AE83" s="8" t="s">
        <v>300</v>
      </c>
    </row>
    <row r="84" spans="1:31" x14ac:dyDescent="0.35">
      <c r="A84" s="9">
        <v>1.1458333333333333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</row>
    <row r="85" spans="1:31" ht="329.25" customHeight="1" x14ac:dyDescent="0.35">
      <c r="A85" s="9"/>
      <c r="B85" s="8"/>
      <c r="C85" s="8" t="s">
        <v>39</v>
      </c>
      <c r="D85" s="8"/>
      <c r="E85" s="8" t="s">
        <v>72</v>
      </c>
      <c r="F85" s="8"/>
      <c r="G85" s="8"/>
      <c r="H85" s="8"/>
      <c r="I85" s="8"/>
      <c r="J85" s="8" t="s">
        <v>66</v>
      </c>
      <c r="K85" s="8" t="s">
        <v>125</v>
      </c>
      <c r="L85" s="8" t="s">
        <v>139</v>
      </c>
      <c r="M85" s="8"/>
      <c r="N85" s="8"/>
      <c r="O85" s="8"/>
      <c r="P85" s="8"/>
      <c r="Q85" s="8" t="s">
        <v>177</v>
      </c>
      <c r="R85" s="8" t="s">
        <v>190</v>
      </c>
      <c r="S85" s="8" t="s">
        <v>204</v>
      </c>
      <c r="T85" s="8"/>
      <c r="U85" s="8"/>
      <c r="V85" s="8"/>
      <c r="W85" s="8"/>
      <c r="X85" s="8" t="s">
        <v>242</v>
      </c>
      <c r="Y85" s="8" t="s">
        <v>254</v>
      </c>
      <c r="Z85" s="8" t="s">
        <v>266</v>
      </c>
      <c r="AA85" s="8"/>
      <c r="AB85" s="8"/>
      <c r="AC85" s="8"/>
      <c r="AD85" s="8"/>
      <c r="AE85" s="8" t="s">
        <v>301</v>
      </c>
    </row>
    <row r="86" spans="1:31" x14ac:dyDescent="0.35">
      <c r="A86" s="9">
        <v>1.1666666666666667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</row>
    <row r="87" spans="1:31" ht="318" customHeight="1" x14ac:dyDescent="0.35">
      <c r="A87" s="9"/>
      <c r="B87" s="8" t="s">
        <v>31</v>
      </c>
      <c r="C87" s="8" t="s">
        <v>40</v>
      </c>
      <c r="D87" s="8" t="s">
        <v>54</v>
      </c>
      <c r="E87" s="8" t="s">
        <v>81</v>
      </c>
      <c r="F87" s="8" t="s">
        <v>85</v>
      </c>
      <c r="G87" s="8" t="s">
        <v>97</v>
      </c>
      <c r="H87" s="8" t="s">
        <v>44</v>
      </c>
      <c r="I87" s="8" t="s">
        <v>48</v>
      </c>
      <c r="J87" s="8" t="s">
        <v>112</v>
      </c>
      <c r="K87" s="8" t="s">
        <v>126</v>
      </c>
      <c r="L87" s="8" t="s">
        <v>81</v>
      </c>
      <c r="M87" s="8" t="s">
        <v>152</v>
      </c>
      <c r="N87" s="8" t="s">
        <v>163</v>
      </c>
      <c r="O87" s="8" t="s">
        <v>116</v>
      </c>
      <c r="P87" s="8" t="s">
        <v>120</v>
      </c>
      <c r="Q87" s="8" t="s">
        <v>178</v>
      </c>
      <c r="R87" s="8" t="s">
        <v>191</v>
      </c>
      <c r="S87" s="8" t="s">
        <v>81</v>
      </c>
      <c r="T87" s="8" t="s">
        <v>216</v>
      </c>
      <c r="U87" s="8" t="s">
        <v>227</v>
      </c>
      <c r="V87" s="8" t="s">
        <v>183</v>
      </c>
      <c r="W87" s="8" t="s">
        <v>186</v>
      </c>
      <c r="X87" s="8" t="s">
        <v>163</v>
      </c>
      <c r="Y87" s="8" t="s">
        <v>255</v>
      </c>
      <c r="Z87" s="8" t="s">
        <v>81</v>
      </c>
      <c r="AA87" s="8" t="s">
        <v>278</v>
      </c>
      <c r="AB87" s="8" t="s">
        <v>287</v>
      </c>
      <c r="AC87" s="8" t="s">
        <v>247</v>
      </c>
      <c r="AD87" s="8" t="s">
        <v>250</v>
      </c>
      <c r="AE87" s="8" t="s">
        <v>302</v>
      </c>
    </row>
    <row r="88" spans="1:31" x14ac:dyDescent="0.35">
      <c r="A88" s="9">
        <v>1.1875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</row>
    <row r="89" spans="1:31" ht="61.5" customHeight="1" x14ac:dyDescent="0.35">
      <c r="A89" s="9"/>
      <c r="B89" s="8"/>
      <c r="C89" s="8"/>
      <c r="D89" s="8"/>
      <c r="E89" s="8" t="s">
        <v>81</v>
      </c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</row>
    <row r="90" spans="1:31" x14ac:dyDescent="0.35">
      <c r="A90" s="9">
        <v>1.2083333333333333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</row>
    <row r="91" spans="1:31" ht="367.5" customHeight="1" x14ac:dyDescent="0.35">
      <c r="A91" s="9"/>
      <c r="B91" s="8" t="s">
        <v>32</v>
      </c>
      <c r="C91" s="8" t="s">
        <v>49</v>
      </c>
      <c r="D91" s="8" t="s">
        <v>67</v>
      </c>
      <c r="E91" s="8" t="s">
        <v>82</v>
      </c>
      <c r="F91" s="8" t="s">
        <v>94</v>
      </c>
      <c r="G91" s="8" t="s">
        <v>105</v>
      </c>
      <c r="H91" s="8" t="s">
        <v>107</v>
      </c>
      <c r="I91" s="8" t="s">
        <v>109</v>
      </c>
      <c r="J91" s="8" t="s">
        <v>121</v>
      </c>
      <c r="K91" s="8" t="s">
        <v>136</v>
      </c>
      <c r="L91" s="8" t="s">
        <v>149</v>
      </c>
      <c r="M91" s="8" t="s">
        <v>160</v>
      </c>
      <c r="N91" s="8" t="s">
        <v>171</v>
      </c>
      <c r="O91" s="8" t="s">
        <v>172</v>
      </c>
      <c r="P91" s="8" t="s">
        <v>174</v>
      </c>
      <c r="Q91" s="8" t="s">
        <v>187</v>
      </c>
      <c r="R91" s="8" t="s">
        <v>201</v>
      </c>
      <c r="S91" s="8" t="s">
        <v>213</v>
      </c>
      <c r="T91" s="8" t="s">
        <v>224</v>
      </c>
      <c r="U91" s="8" t="s">
        <v>236</v>
      </c>
      <c r="V91" s="8" t="s">
        <v>237</v>
      </c>
      <c r="W91" s="8" t="s">
        <v>239</v>
      </c>
      <c r="X91" s="8" t="s">
        <v>251</v>
      </c>
      <c r="Y91" s="8" t="s">
        <v>263</v>
      </c>
      <c r="Z91" s="8" t="s">
        <v>275</v>
      </c>
      <c r="AA91" s="8" t="s">
        <v>285</v>
      </c>
      <c r="AB91" s="8" t="s">
        <v>295</v>
      </c>
      <c r="AC91" s="8" t="s">
        <v>296</v>
      </c>
      <c r="AD91" s="8" t="s">
        <v>298</v>
      </c>
      <c r="AE91" s="8" t="s">
        <v>311</v>
      </c>
    </row>
    <row r="92" spans="1:31" x14ac:dyDescent="0.35">
      <c r="A92" s="5">
        <v>1.2291666666666667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</row>
  </sheetData>
  <mergeCells count="930">
    <mergeCell ref="A18:A19"/>
    <mergeCell ref="A20:A21"/>
    <mergeCell ref="A22:A23"/>
    <mergeCell ref="A24:A25"/>
    <mergeCell ref="A26:A27"/>
    <mergeCell ref="A28:A29"/>
    <mergeCell ref="A5:A6"/>
    <mergeCell ref="A7:A8"/>
    <mergeCell ref="A9:A10"/>
    <mergeCell ref="A11:A12"/>
    <mergeCell ref="A13:A14"/>
    <mergeCell ref="A15:A16"/>
    <mergeCell ref="B6:B7"/>
    <mergeCell ref="B8:B9"/>
    <mergeCell ref="B10:B11"/>
    <mergeCell ref="B12:B15"/>
    <mergeCell ref="B18:B20"/>
    <mergeCell ref="A69:A70"/>
    <mergeCell ref="A71:A72"/>
    <mergeCell ref="A73:A74"/>
    <mergeCell ref="A75:A76"/>
    <mergeCell ref="A55:A56"/>
    <mergeCell ref="A57:A58"/>
    <mergeCell ref="A60:A61"/>
    <mergeCell ref="A62:A63"/>
    <mergeCell ref="A64:A65"/>
    <mergeCell ref="A66:A67"/>
    <mergeCell ref="A43:A44"/>
    <mergeCell ref="A45:A46"/>
    <mergeCell ref="A47:A48"/>
    <mergeCell ref="A49:A50"/>
    <mergeCell ref="A51:A52"/>
    <mergeCell ref="A53:A54"/>
    <mergeCell ref="A30:A31"/>
    <mergeCell ref="A32:A33"/>
    <mergeCell ref="A34:A35"/>
    <mergeCell ref="B29:B31"/>
    <mergeCell ref="B32:B34"/>
    <mergeCell ref="B35:B36"/>
    <mergeCell ref="B40:B41"/>
    <mergeCell ref="A82:A83"/>
    <mergeCell ref="A84:A85"/>
    <mergeCell ref="A86:A87"/>
    <mergeCell ref="A88:A89"/>
    <mergeCell ref="A90:A91"/>
    <mergeCell ref="A77:A78"/>
    <mergeCell ref="A80:A81"/>
    <mergeCell ref="A36:A37"/>
    <mergeCell ref="A39:A40"/>
    <mergeCell ref="A41:A42"/>
    <mergeCell ref="B81:B82"/>
    <mergeCell ref="B83:B86"/>
    <mergeCell ref="B87:B90"/>
    <mergeCell ref="B91:B92"/>
    <mergeCell ref="C5:C7"/>
    <mergeCell ref="C8:C9"/>
    <mergeCell ref="C10:C11"/>
    <mergeCell ref="C12:C15"/>
    <mergeCell ref="C16:C17"/>
    <mergeCell ref="C19:C20"/>
    <mergeCell ref="B61:B62"/>
    <mergeCell ref="B63:B69"/>
    <mergeCell ref="B70:B71"/>
    <mergeCell ref="B72:B73"/>
    <mergeCell ref="B74:B77"/>
    <mergeCell ref="B78:B79"/>
    <mergeCell ref="B42:B43"/>
    <mergeCell ref="B44:B45"/>
    <mergeCell ref="B46:B49"/>
    <mergeCell ref="B50:B53"/>
    <mergeCell ref="B54:B57"/>
    <mergeCell ref="B58:B59"/>
    <mergeCell ref="B21:B24"/>
    <mergeCell ref="B25:B28"/>
    <mergeCell ref="C70:C71"/>
    <mergeCell ref="C72:C73"/>
    <mergeCell ref="C39:C41"/>
    <mergeCell ref="C42:C43"/>
    <mergeCell ref="C44:C45"/>
    <mergeCell ref="C46:C49"/>
    <mergeCell ref="C50:C51"/>
    <mergeCell ref="C52:C53"/>
    <mergeCell ref="C21:C22"/>
    <mergeCell ref="C23:C24"/>
    <mergeCell ref="C25:C28"/>
    <mergeCell ref="C29:C32"/>
    <mergeCell ref="C33:C36"/>
    <mergeCell ref="C37:C38"/>
    <mergeCell ref="D33:D36"/>
    <mergeCell ref="D37:D38"/>
    <mergeCell ref="D39:D41"/>
    <mergeCell ref="D42:D43"/>
    <mergeCell ref="C91:C92"/>
    <mergeCell ref="D5:D7"/>
    <mergeCell ref="D8:D9"/>
    <mergeCell ref="D10:D11"/>
    <mergeCell ref="D12:D13"/>
    <mergeCell ref="D14:D15"/>
    <mergeCell ref="D16:D17"/>
    <mergeCell ref="D18:D20"/>
    <mergeCell ref="D21:D24"/>
    <mergeCell ref="D25:D28"/>
    <mergeCell ref="C74:C77"/>
    <mergeCell ref="C78:C79"/>
    <mergeCell ref="C80:C82"/>
    <mergeCell ref="C83:C84"/>
    <mergeCell ref="C85:C86"/>
    <mergeCell ref="C87:C90"/>
    <mergeCell ref="C54:C57"/>
    <mergeCell ref="C60:C62"/>
    <mergeCell ref="C63:C66"/>
    <mergeCell ref="C67:C69"/>
    <mergeCell ref="D76:D77"/>
    <mergeCell ref="D80:D82"/>
    <mergeCell ref="D83:D86"/>
    <mergeCell ref="D87:D90"/>
    <mergeCell ref="D91:D92"/>
    <mergeCell ref="E5:E7"/>
    <mergeCell ref="E8:E9"/>
    <mergeCell ref="E10:E11"/>
    <mergeCell ref="E12:E13"/>
    <mergeCell ref="E14:E15"/>
    <mergeCell ref="D63:D64"/>
    <mergeCell ref="D65:D66"/>
    <mergeCell ref="D67:D69"/>
    <mergeCell ref="D70:D71"/>
    <mergeCell ref="D72:D73"/>
    <mergeCell ref="D74:D75"/>
    <mergeCell ref="D44:D45"/>
    <mergeCell ref="D46:D49"/>
    <mergeCell ref="D50:D51"/>
    <mergeCell ref="D52:D53"/>
    <mergeCell ref="D54:D57"/>
    <mergeCell ref="D60:D62"/>
    <mergeCell ref="D29:D30"/>
    <mergeCell ref="D31:D32"/>
    <mergeCell ref="E67:E69"/>
    <mergeCell ref="E70:E71"/>
    <mergeCell ref="E37:E38"/>
    <mergeCell ref="E40:E41"/>
    <mergeCell ref="E42:E43"/>
    <mergeCell ref="E44:E45"/>
    <mergeCell ref="E46:E49"/>
    <mergeCell ref="E50:E51"/>
    <mergeCell ref="E19:E20"/>
    <mergeCell ref="E21:E24"/>
    <mergeCell ref="E25:E28"/>
    <mergeCell ref="E29:E32"/>
    <mergeCell ref="E33:E34"/>
    <mergeCell ref="E35:E36"/>
    <mergeCell ref="F29:F30"/>
    <mergeCell ref="F31:F32"/>
    <mergeCell ref="F33:F36"/>
    <mergeCell ref="F39:F41"/>
    <mergeCell ref="E87:E88"/>
    <mergeCell ref="E89:E90"/>
    <mergeCell ref="E91:E92"/>
    <mergeCell ref="F5:F7"/>
    <mergeCell ref="F8:F9"/>
    <mergeCell ref="F10:F11"/>
    <mergeCell ref="F12:F13"/>
    <mergeCell ref="F14:F15"/>
    <mergeCell ref="F16:F17"/>
    <mergeCell ref="F18:F20"/>
    <mergeCell ref="E72:E73"/>
    <mergeCell ref="E74:E77"/>
    <mergeCell ref="E78:E79"/>
    <mergeCell ref="E80:E82"/>
    <mergeCell ref="E83:E84"/>
    <mergeCell ref="E85:E86"/>
    <mergeCell ref="E52:E53"/>
    <mergeCell ref="E54:E57"/>
    <mergeCell ref="E60:E62"/>
    <mergeCell ref="E63:E66"/>
    <mergeCell ref="F80:F82"/>
    <mergeCell ref="F83:F86"/>
    <mergeCell ref="F87:F90"/>
    <mergeCell ref="F91:F92"/>
    <mergeCell ref="G5:G7"/>
    <mergeCell ref="G8:G9"/>
    <mergeCell ref="G10:G11"/>
    <mergeCell ref="G12:G13"/>
    <mergeCell ref="G14:G15"/>
    <mergeCell ref="G16:G17"/>
    <mergeCell ref="F63:F66"/>
    <mergeCell ref="F67:F69"/>
    <mergeCell ref="F70:F71"/>
    <mergeCell ref="F72:F73"/>
    <mergeCell ref="F74:F77"/>
    <mergeCell ref="F78:F79"/>
    <mergeCell ref="F42:F45"/>
    <mergeCell ref="F46:F49"/>
    <mergeCell ref="F50:F51"/>
    <mergeCell ref="F52:F53"/>
    <mergeCell ref="F54:F57"/>
    <mergeCell ref="F60:F62"/>
    <mergeCell ref="F21:F24"/>
    <mergeCell ref="F25:F28"/>
    <mergeCell ref="G87:G90"/>
    <mergeCell ref="G91:G92"/>
    <mergeCell ref="H5:H7"/>
    <mergeCell ref="H8:H9"/>
    <mergeCell ref="H10:H11"/>
    <mergeCell ref="H12:H15"/>
    <mergeCell ref="H16:H17"/>
    <mergeCell ref="G54:G57"/>
    <mergeCell ref="G58:G59"/>
    <mergeCell ref="G60:G63"/>
    <mergeCell ref="G64:G66"/>
    <mergeCell ref="G67:G69"/>
    <mergeCell ref="G70:G73"/>
    <mergeCell ref="G33:G36"/>
    <mergeCell ref="G39:G41"/>
    <mergeCell ref="G42:G45"/>
    <mergeCell ref="G46:G49"/>
    <mergeCell ref="G50:G51"/>
    <mergeCell ref="G52:G53"/>
    <mergeCell ref="G18:G19"/>
    <mergeCell ref="G20:G22"/>
    <mergeCell ref="G23:G24"/>
    <mergeCell ref="G25:G28"/>
    <mergeCell ref="G29:G30"/>
    <mergeCell ref="H18:H20"/>
    <mergeCell ref="H21:H22"/>
    <mergeCell ref="H23:H24"/>
    <mergeCell ref="H25:H26"/>
    <mergeCell ref="H27:H28"/>
    <mergeCell ref="H29:H32"/>
    <mergeCell ref="G74:G77"/>
    <mergeCell ref="G81:G82"/>
    <mergeCell ref="G83:G86"/>
    <mergeCell ref="G31:G32"/>
    <mergeCell ref="H87:H90"/>
    <mergeCell ref="H91:H92"/>
    <mergeCell ref="I6:I7"/>
    <mergeCell ref="I8:I9"/>
    <mergeCell ref="I10:I11"/>
    <mergeCell ref="I12:I15"/>
    <mergeCell ref="I18:I20"/>
    <mergeCell ref="I21:I24"/>
    <mergeCell ref="I25:I28"/>
    <mergeCell ref="H67:H69"/>
    <mergeCell ref="H70:H73"/>
    <mergeCell ref="H74:H75"/>
    <mergeCell ref="H76:H77"/>
    <mergeCell ref="H78:H79"/>
    <mergeCell ref="H81:H82"/>
    <mergeCell ref="H50:H53"/>
    <mergeCell ref="H54:H55"/>
    <mergeCell ref="H56:H57"/>
    <mergeCell ref="H58:H59"/>
    <mergeCell ref="H61:H62"/>
    <mergeCell ref="H63:H66"/>
    <mergeCell ref="H33:H36"/>
    <mergeCell ref="H37:H38"/>
    <mergeCell ref="H39:H41"/>
    <mergeCell ref="I63:I69"/>
    <mergeCell ref="I70:I71"/>
    <mergeCell ref="I29:I31"/>
    <mergeCell ref="I32:I34"/>
    <mergeCell ref="I35:I36"/>
    <mergeCell ref="I40:I41"/>
    <mergeCell ref="I42:I45"/>
    <mergeCell ref="I46:I49"/>
    <mergeCell ref="H83:H86"/>
    <mergeCell ref="H42:H45"/>
    <mergeCell ref="H46:H47"/>
    <mergeCell ref="H48:H49"/>
    <mergeCell ref="J37:J38"/>
    <mergeCell ref="J39:J41"/>
    <mergeCell ref="J42:J43"/>
    <mergeCell ref="J44:J45"/>
    <mergeCell ref="I91:I92"/>
    <mergeCell ref="J5:J7"/>
    <mergeCell ref="J8:J9"/>
    <mergeCell ref="J10:J11"/>
    <mergeCell ref="J12:J15"/>
    <mergeCell ref="J16:J17"/>
    <mergeCell ref="J19:J20"/>
    <mergeCell ref="J21:J22"/>
    <mergeCell ref="J23:J24"/>
    <mergeCell ref="J25:J28"/>
    <mergeCell ref="I72:I73"/>
    <mergeCell ref="I74:I77"/>
    <mergeCell ref="I78:I79"/>
    <mergeCell ref="I81:I82"/>
    <mergeCell ref="I83:I86"/>
    <mergeCell ref="I87:I90"/>
    <mergeCell ref="I50:I53"/>
    <mergeCell ref="I54:I57"/>
    <mergeCell ref="I58:I59"/>
    <mergeCell ref="I61:I62"/>
    <mergeCell ref="J83:J84"/>
    <mergeCell ref="J85:J86"/>
    <mergeCell ref="J87:J90"/>
    <mergeCell ref="J91:J92"/>
    <mergeCell ref="K5:K7"/>
    <mergeCell ref="K8:K9"/>
    <mergeCell ref="K10:K11"/>
    <mergeCell ref="K12:K13"/>
    <mergeCell ref="K14:K15"/>
    <mergeCell ref="K16:K17"/>
    <mergeCell ref="J67:J69"/>
    <mergeCell ref="J70:J71"/>
    <mergeCell ref="J72:J73"/>
    <mergeCell ref="J74:J77"/>
    <mergeCell ref="J78:J79"/>
    <mergeCell ref="J80:J82"/>
    <mergeCell ref="J46:J49"/>
    <mergeCell ref="J50:J51"/>
    <mergeCell ref="J52:J53"/>
    <mergeCell ref="J54:J57"/>
    <mergeCell ref="J60:J62"/>
    <mergeCell ref="J63:J66"/>
    <mergeCell ref="J29:J32"/>
    <mergeCell ref="J33:J36"/>
    <mergeCell ref="K42:K43"/>
    <mergeCell ref="K44:K45"/>
    <mergeCell ref="K46:K49"/>
    <mergeCell ref="K50:K51"/>
    <mergeCell ref="K18:K20"/>
    <mergeCell ref="K21:K24"/>
    <mergeCell ref="K25:K28"/>
    <mergeCell ref="K29:K30"/>
    <mergeCell ref="K31:K32"/>
    <mergeCell ref="K33:K36"/>
    <mergeCell ref="K85:K86"/>
    <mergeCell ref="K87:K90"/>
    <mergeCell ref="K91:K92"/>
    <mergeCell ref="L5:L7"/>
    <mergeCell ref="L8:L9"/>
    <mergeCell ref="L10:L11"/>
    <mergeCell ref="L12:L13"/>
    <mergeCell ref="L14:L15"/>
    <mergeCell ref="L19:L20"/>
    <mergeCell ref="L21:L24"/>
    <mergeCell ref="K70:K71"/>
    <mergeCell ref="K72:K73"/>
    <mergeCell ref="K74:K75"/>
    <mergeCell ref="K76:K77"/>
    <mergeCell ref="K80:K82"/>
    <mergeCell ref="K83:K84"/>
    <mergeCell ref="K52:K53"/>
    <mergeCell ref="K54:K57"/>
    <mergeCell ref="K60:K62"/>
    <mergeCell ref="K63:K64"/>
    <mergeCell ref="K65:K66"/>
    <mergeCell ref="K67:K69"/>
    <mergeCell ref="K37:K38"/>
    <mergeCell ref="K39:K41"/>
    <mergeCell ref="M5:M11"/>
    <mergeCell ref="M12:M13"/>
    <mergeCell ref="M14:M15"/>
    <mergeCell ref="M16:M17"/>
    <mergeCell ref="M18:M20"/>
    <mergeCell ref="L63:L66"/>
    <mergeCell ref="L67:L69"/>
    <mergeCell ref="L70:L71"/>
    <mergeCell ref="L72:L73"/>
    <mergeCell ref="L44:L45"/>
    <mergeCell ref="L46:L49"/>
    <mergeCell ref="L50:L51"/>
    <mergeCell ref="L52:L53"/>
    <mergeCell ref="L54:L59"/>
    <mergeCell ref="L60:L62"/>
    <mergeCell ref="L25:L28"/>
    <mergeCell ref="L29:L32"/>
    <mergeCell ref="L33:L34"/>
    <mergeCell ref="L35:L36"/>
    <mergeCell ref="L37:L38"/>
    <mergeCell ref="L40:L43"/>
    <mergeCell ref="M29:M30"/>
    <mergeCell ref="M31:M32"/>
    <mergeCell ref="M33:M36"/>
    <mergeCell ref="M39:M41"/>
    <mergeCell ref="L80:L82"/>
    <mergeCell ref="L83:L84"/>
    <mergeCell ref="L85:L86"/>
    <mergeCell ref="L87:L90"/>
    <mergeCell ref="L91:L92"/>
    <mergeCell ref="L74:L77"/>
    <mergeCell ref="L78:L79"/>
    <mergeCell ref="M80:M82"/>
    <mergeCell ref="M83:M86"/>
    <mergeCell ref="M87:M90"/>
    <mergeCell ref="M91:M92"/>
    <mergeCell ref="N5:N7"/>
    <mergeCell ref="N8:N9"/>
    <mergeCell ref="N10:N11"/>
    <mergeCell ref="N12:N13"/>
    <mergeCell ref="N14:N15"/>
    <mergeCell ref="N16:N17"/>
    <mergeCell ref="M63:M66"/>
    <mergeCell ref="M67:M69"/>
    <mergeCell ref="M70:M71"/>
    <mergeCell ref="M72:M73"/>
    <mergeCell ref="M74:M77"/>
    <mergeCell ref="M78:M79"/>
    <mergeCell ref="M42:M45"/>
    <mergeCell ref="M46:M49"/>
    <mergeCell ref="M50:M51"/>
    <mergeCell ref="M52:M53"/>
    <mergeCell ref="M54:M57"/>
    <mergeCell ref="M60:M62"/>
    <mergeCell ref="M21:M24"/>
    <mergeCell ref="M25:M28"/>
    <mergeCell ref="N83:N86"/>
    <mergeCell ref="N87:N90"/>
    <mergeCell ref="N91:N92"/>
    <mergeCell ref="N54:N57"/>
    <mergeCell ref="N58:N59"/>
    <mergeCell ref="N60:N63"/>
    <mergeCell ref="N64:N66"/>
    <mergeCell ref="N67:N69"/>
    <mergeCell ref="N70:N73"/>
    <mergeCell ref="O5:O7"/>
    <mergeCell ref="O8:O9"/>
    <mergeCell ref="O10:O11"/>
    <mergeCell ref="O12:O15"/>
    <mergeCell ref="O16:O17"/>
    <mergeCell ref="O18:O20"/>
    <mergeCell ref="N74:N77"/>
    <mergeCell ref="N78:N79"/>
    <mergeCell ref="N81:N82"/>
    <mergeCell ref="N33:N36"/>
    <mergeCell ref="N39:N41"/>
    <mergeCell ref="N42:N45"/>
    <mergeCell ref="N46:N49"/>
    <mergeCell ref="N50:N51"/>
    <mergeCell ref="N52:N53"/>
    <mergeCell ref="N18:N19"/>
    <mergeCell ref="N20:N22"/>
    <mergeCell ref="N23:N24"/>
    <mergeCell ref="N25:N28"/>
    <mergeCell ref="N29:N30"/>
    <mergeCell ref="N31:N32"/>
    <mergeCell ref="O37:O38"/>
    <mergeCell ref="O39:O41"/>
    <mergeCell ref="O42:O45"/>
    <mergeCell ref="O46:O48"/>
    <mergeCell ref="O49:O53"/>
    <mergeCell ref="O54:O57"/>
    <mergeCell ref="O21:O22"/>
    <mergeCell ref="O23:O24"/>
    <mergeCell ref="O25:O26"/>
    <mergeCell ref="O27:O28"/>
    <mergeCell ref="O29:O32"/>
    <mergeCell ref="O33:O36"/>
    <mergeCell ref="O76:O77"/>
    <mergeCell ref="O78:O79"/>
    <mergeCell ref="O81:O82"/>
    <mergeCell ref="O83:O86"/>
    <mergeCell ref="O87:O90"/>
    <mergeCell ref="O91:O92"/>
    <mergeCell ref="O58:O59"/>
    <mergeCell ref="O61:O62"/>
    <mergeCell ref="O63:O66"/>
    <mergeCell ref="O67:O69"/>
    <mergeCell ref="O70:O73"/>
    <mergeCell ref="O74:O75"/>
    <mergeCell ref="P32:P34"/>
    <mergeCell ref="P35:P36"/>
    <mergeCell ref="P39:P41"/>
    <mergeCell ref="P42:P43"/>
    <mergeCell ref="P5:P7"/>
    <mergeCell ref="P8:P9"/>
    <mergeCell ref="P10:P11"/>
    <mergeCell ref="P12:P15"/>
    <mergeCell ref="P18:P20"/>
    <mergeCell ref="P21:P24"/>
    <mergeCell ref="P83:P86"/>
    <mergeCell ref="P87:P90"/>
    <mergeCell ref="P91:P92"/>
    <mergeCell ref="Q5:Q7"/>
    <mergeCell ref="Q8:Q9"/>
    <mergeCell ref="Q10:Q11"/>
    <mergeCell ref="Q12:Q15"/>
    <mergeCell ref="Q16:Q17"/>
    <mergeCell ref="Q19:Q20"/>
    <mergeCell ref="Q21:Q22"/>
    <mergeCell ref="P63:P69"/>
    <mergeCell ref="P70:P71"/>
    <mergeCell ref="P72:P73"/>
    <mergeCell ref="P74:P77"/>
    <mergeCell ref="P78:P79"/>
    <mergeCell ref="P81:P82"/>
    <mergeCell ref="P44:P45"/>
    <mergeCell ref="P46:P49"/>
    <mergeCell ref="P50:P53"/>
    <mergeCell ref="P54:P57"/>
    <mergeCell ref="P58:P59"/>
    <mergeCell ref="P61:P62"/>
    <mergeCell ref="P25:P28"/>
    <mergeCell ref="P29:P31"/>
    <mergeCell ref="Q85:Q86"/>
    <mergeCell ref="Q87:Q90"/>
    <mergeCell ref="Q91:Q92"/>
    <mergeCell ref="Q60:Q63"/>
    <mergeCell ref="Q64:Q66"/>
    <mergeCell ref="Q67:Q69"/>
    <mergeCell ref="Q70:Q71"/>
    <mergeCell ref="Q72:Q73"/>
    <mergeCell ref="Q74:Q77"/>
    <mergeCell ref="R5:R7"/>
    <mergeCell ref="R8:R9"/>
    <mergeCell ref="R10:R11"/>
    <mergeCell ref="R12:R13"/>
    <mergeCell ref="R14:R15"/>
    <mergeCell ref="R16:R17"/>
    <mergeCell ref="Q78:Q79"/>
    <mergeCell ref="Q80:Q82"/>
    <mergeCell ref="Q83:Q84"/>
    <mergeCell ref="Q42:Q43"/>
    <mergeCell ref="Q44:Q45"/>
    <mergeCell ref="Q46:Q49"/>
    <mergeCell ref="Q50:Q51"/>
    <mergeCell ref="Q52:Q53"/>
    <mergeCell ref="Q54:Q57"/>
    <mergeCell ref="Q23:Q24"/>
    <mergeCell ref="Q25:Q28"/>
    <mergeCell ref="Q29:Q32"/>
    <mergeCell ref="Q33:Q36"/>
    <mergeCell ref="Q37:Q38"/>
    <mergeCell ref="Q39:Q41"/>
    <mergeCell ref="R65:R66"/>
    <mergeCell ref="R67:R69"/>
    <mergeCell ref="R37:R38"/>
    <mergeCell ref="R39:R41"/>
    <mergeCell ref="R42:R43"/>
    <mergeCell ref="R44:R45"/>
    <mergeCell ref="R46:R49"/>
    <mergeCell ref="R50:R51"/>
    <mergeCell ref="R18:R20"/>
    <mergeCell ref="R21:R24"/>
    <mergeCell ref="R25:R28"/>
    <mergeCell ref="R29:R30"/>
    <mergeCell ref="R31:R32"/>
    <mergeCell ref="R33:R36"/>
    <mergeCell ref="S33:S34"/>
    <mergeCell ref="S35:S36"/>
    <mergeCell ref="S37:S38"/>
    <mergeCell ref="S39:S41"/>
    <mergeCell ref="R85:R86"/>
    <mergeCell ref="R87:R90"/>
    <mergeCell ref="R91:R92"/>
    <mergeCell ref="S5:S7"/>
    <mergeCell ref="S8:S9"/>
    <mergeCell ref="S10:S11"/>
    <mergeCell ref="S12:S13"/>
    <mergeCell ref="S14:S15"/>
    <mergeCell ref="S19:S20"/>
    <mergeCell ref="S21:S24"/>
    <mergeCell ref="R70:R71"/>
    <mergeCell ref="R72:R73"/>
    <mergeCell ref="R74:R75"/>
    <mergeCell ref="R76:R77"/>
    <mergeCell ref="R80:R82"/>
    <mergeCell ref="R83:R84"/>
    <mergeCell ref="R52:R53"/>
    <mergeCell ref="R54:R57"/>
    <mergeCell ref="R60:R62"/>
    <mergeCell ref="R63:R64"/>
    <mergeCell ref="S78:S79"/>
    <mergeCell ref="S80:S84"/>
    <mergeCell ref="S85:S86"/>
    <mergeCell ref="S87:S90"/>
    <mergeCell ref="S91:S92"/>
    <mergeCell ref="T5:T7"/>
    <mergeCell ref="T8:T9"/>
    <mergeCell ref="T10:T11"/>
    <mergeCell ref="T12:T13"/>
    <mergeCell ref="T14:T15"/>
    <mergeCell ref="S60:S62"/>
    <mergeCell ref="S63:S66"/>
    <mergeCell ref="S67:S69"/>
    <mergeCell ref="S70:S71"/>
    <mergeCell ref="S72:S73"/>
    <mergeCell ref="S74:S77"/>
    <mergeCell ref="S42:S43"/>
    <mergeCell ref="S44:S45"/>
    <mergeCell ref="S46:S49"/>
    <mergeCell ref="S50:S51"/>
    <mergeCell ref="S52:S53"/>
    <mergeCell ref="S54:S57"/>
    <mergeCell ref="S25:S28"/>
    <mergeCell ref="S29:S32"/>
    <mergeCell ref="T33:T36"/>
    <mergeCell ref="T39:T41"/>
    <mergeCell ref="T42:T45"/>
    <mergeCell ref="T46:T49"/>
    <mergeCell ref="T50:T51"/>
    <mergeCell ref="T52:T53"/>
    <mergeCell ref="T16:T17"/>
    <mergeCell ref="T19:T20"/>
    <mergeCell ref="T21:T24"/>
    <mergeCell ref="T25:T28"/>
    <mergeCell ref="T29:T30"/>
    <mergeCell ref="T31:T32"/>
    <mergeCell ref="T74:T77"/>
    <mergeCell ref="T78:T79"/>
    <mergeCell ref="T80:T82"/>
    <mergeCell ref="T83:T86"/>
    <mergeCell ref="T87:T90"/>
    <mergeCell ref="T91:T92"/>
    <mergeCell ref="T54:T57"/>
    <mergeCell ref="T60:T63"/>
    <mergeCell ref="T64:T66"/>
    <mergeCell ref="T67:T69"/>
    <mergeCell ref="T70:T71"/>
    <mergeCell ref="T72:T73"/>
    <mergeCell ref="U23:U24"/>
    <mergeCell ref="U25:U28"/>
    <mergeCell ref="U29:U30"/>
    <mergeCell ref="U31:U32"/>
    <mergeCell ref="U5:U7"/>
    <mergeCell ref="U8:U9"/>
    <mergeCell ref="U10:U11"/>
    <mergeCell ref="U12:U13"/>
    <mergeCell ref="U14:U15"/>
    <mergeCell ref="U16:U17"/>
    <mergeCell ref="U74:U77"/>
    <mergeCell ref="U81:U82"/>
    <mergeCell ref="U83:U86"/>
    <mergeCell ref="U87:U90"/>
    <mergeCell ref="U91:U92"/>
    <mergeCell ref="V5:V7"/>
    <mergeCell ref="V8:V9"/>
    <mergeCell ref="V10:V11"/>
    <mergeCell ref="V12:V15"/>
    <mergeCell ref="V16:V17"/>
    <mergeCell ref="U54:U57"/>
    <mergeCell ref="U58:U59"/>
    <mergeCell ref="U60:U63"/>
    <mergeCell ref="U64:U66"/>
    <mergeCell ref="U67:U69"/>
    <mergeCell ref="U70:U73"/>
    <mergeCell ref="U33:U36"/>
    <mergeCell ref="U39:U43"/>
    <mergeCell ref="U44:U45"/>
    <mergeCell ref="U46:U49"/>
    <mergeCell ref="U50:U51"/>
    <mergeCell ref="U52:U53"/>
    <mergeCell ref="U18:U19"/>
    <mergeCell ref="U20:U22"/>
    <mergeCell ref="V39:V41"/>
    <mergeCell ref="V42:V45"/>
    <mergeCell ref="V46:V48"/>
    <mergeCell ref="V49:V53"/>
    <mergeCell ref="V18:V20"/>
    <mergeCell ref="V21:V22"/>
    <mergeCell ref="V23:V24"/>
    <mergeCell ref="V25:V26"/>
    <mergeCell ref="V27:V28"/>
    <mergeCell ref="V29:V32"/>
    <mergeCell ref="V91:V92"/>
    <mergeCell ref="W6:W7"/>
    <mergeCell ref="W8:W9"/>
    <mergeCell ref="W10:W11"/>
    <mergeCell ref="W12:W15"/>
    <mergeCell ref="W18:W20"/>
    <mergeCell ref="W21:W24"/>
    <mergeCell ref="W25:W28"/>
    <mergeCell ref="W29:W31"/>
    <mergeCell ref="W32:W34"/>
    <mergeCell ref="V74:V75"/>
    <mergeCell ref="V76:V77"/>
    <mergeCell ref="V78:V79"/>
    <mergeCell ref="V80:V82"/>
    <mergeCell ref="V83:V86"/>
    <mergeCell ref="V87:V90"/>
    <mergeCell ref="V54:V57"/>
    <mergeCell ref="V58:V59"/>
    <mergeCell ref="V60:V61"/>
    <mergeCell ref="V62:V66"/>
    <mergeCell ref="V67:V69"/>
    <mergeCell ref="V70:V73"/>
    <mergeCell ref="V33:V36"/>
    <mergeCell ref="V37:V38"/>
    <mergeCell ref="X12:X15"/>
    <mergeCell ref="X16:X17"/>
    <mergeCell ref="X19:X20"/>
    <mergeCell ref="W73:W77"/>
    <mergeCell ref="W78:W79"/>
    <mergeCell ref="W81:W82"/>
    <mergeCell ref="W83:W86"/>
    <mergeCell ref="W87:W90"/>
    <mergeCell ref="W91:W92"/>
    <mergeCell ref="W52:W53"/>
    <mergeCell ref="W54:W57"/>
    <mergeCell ref="W58:W59"/>
    <mergeCell ref="W61:W62"/>
    <mergeCell ref="W63:W69"/>
    <mergeCell ref="W70:W72"/>
    <mergeCell ref="W35:W36"/>
    <mergeCell ref="W39:W41"/>
    <mergeCell ref="W42:W43"/>
    <mergeCell ref="W44:W45"/>
    <mergeCell ref="W46:W49"/>
    <mergeCell ref="W50:W51"/>
    <mergeCell ref="X85:X86"/>
    <mergeCell ref="X87:X90"/>
    <mergeCell ref="X91:X92"/>
    <mergeCell ref="X60:X63"/>
    <mergeCell ref="X64:X66"/>
    <mergeCell ref="X67:X69"/>
    <mergeCell ref="X70:X71"/>
    <mergeCell ref="X72:X73"/>
    <mergeCell ref="X74:X77"/>
    <mergeCell ref="Y5:Y7"/>
    <mergeCell ref="Y8:Y9"/>
    <mergeCell ref="Y10:Y11"/>
    <mergeCell ref="Y12:Y13"/>
    <mergeCell ref="Y14:Y15"/>
    <mergeCell ref="Y16:Y17"/>
    <mergeCell ref="X78:X79"/>
    <mergeCell ref="X80:X82"/>
    <mergeCell ref="X83:X84"/>
    <mergeCell ref="X42:X43"/>
    <mergeCell ref="X44:X45"/>
    <mergeCell ref="X46:X49"/>
    <mergeCell ref="X50:X51"/>
    <mergeCell ref="X52:X53"/>
    <mergeCell ref="X54:X57"/>
    <mergeCell ref="X21:X23"/>
    <mergeCell ref="X24:X28"/>
    <mergeCell ref="X29:X32"/>
    <mergeCell ref="X33:X36"/>
    <mergeCell ref="X37:X38"/>
    <mergeCell ref="X39:X41"/>
    <mergeCell ref="X5:X7"/>
    <mergeCell ref="X8:X9"/>
    <mergeCell ref="X10:X11"/>
    <mergeCell ref="Y42:Y43"/>
    <mergeCell ref="Y44:Y45"/>
    <mergeCell ref="Y46:Y49"/>
    <mergeCell ref="Y50:Y51"/>
    <mergeCell ref="Y18:Y20"/>
    <mergeCell ref="Y21:Y24"/>
    <mergeCell ref="Y25:Y28"/>
    <mergeCell ref="Y29:Y30"/>
    <mergeCell ref="Y31:Y32"/>
    <mergeCell ref="Y33:Y36"/>
    <mergeCell ref="Y85:Y86"/>
    <mergeCell ref="Y87:Y90"/>
    <mergeCell ref="Y91:Y92"/>
    <mergeCell ref="Z5:Z7"/>
    <mergeCell ref="Z8:Z9"/>
    <mergeCell ref="Z10:Z11"/>
    <mergeCell ref="Z12:Z13"/>
    <mergeCell ref="Z14:Z15"/>
    <mergeCell ref="Z19:Z20"/>
    <mergeCell ref="Z21:Z24"/>
    <mergeCell ref="Y70:Y71"/>
    <mergeCell ref="Y72:Y73"/>
    <mergeCell ref="Y74:Y75"/>
    <mergeCell ref="Y76:Y77"/>
    <mergeCell ref="Y80:Y82"/>
    <mergeCell ref="Y83:Y84"/>
    <mergeCell ref="Y52:Y53"/>
    <mergeCell ref="Y54:Y57"/>
    <mergeCell ref="Y60:Y62"/>
    <mergeCell ref="Y63:Y64"/>
    <mergeCell ref="Y65:Y66"/>
    <mergeCell ref="Y67:Y69"/>
    <mergeCell ref="Y37:Y38"/>
    <mergeCell ref="Y39:Y41"/>
    <mergeCell ref="Z42:Z43"/>
    <mergeCell ref="Z44:Z45"/>
    <mergeCell ref="Z46:Z49"/>
    <mergeCell ref="Z50:Z51"/>
    <mergeCell ref="Z52:Z53"/>
    <mergeCell ref="Z54:Z57"/>
    <mergeCell ref="Z25:Z28"/>
    <mergeCell ref="Z29:Z32"/>
    <mergeCell ref="Z33:Z34"/>
    <mergeCell ref="Z35:Z36"/>
    <mergeCell ref="Z37:Z38"/>
    <mergeCell ref="Z39:Z41"/>
    <mergeCell ref="Z78:Z79"/>
    <mergeCell ref="Z80:Z82"/>
    <mergeCell ref="Z83:Z84"/>
    <mergeCell ref="Z85:Z86"/>
    <mergeCell ref="Z87:Z90"/>
    <mergeCell ref="Z91:Z92"/>
    <mergeCell ref="Z60:Z62"/>
    <mergeCell ref="Z63:Z66"/>
    <mergeCell ref="Z67:Z69"/>
    <mergeCell ref="Z70:Z71"/>
    <mergeCell ref="Z72:Z73"/>
    <mergeCell ref="Z74:Z77"/>
    <mergeCell ref="AA29:AA30"/>
    <mergeCell ref="AA31:AA32"/>
    <mergeCell ref="AA33:AA36"/>
    <mergeCell ref="AA39:AA41"/>
    <mergeCell ref="AA5:AA7"/>
    <mergeCell ref="AA8:AA9"/>
    <mergeCell ref="AA10:AA11"/>
    <mergeCell ref="AA12:AA13"/>
    <mergeCell ref="AA14:AA15"/>
    <mergeCell ref="AA16:AA17"/>
    <mergeCell ref="AA80:AA82"/>
    <mergeCell ref="AA83:AA86"/>
    <mergeCell ref="AA87:AA90"/>
    <mergeCell ref="AA91:AA92"/>
    <mergeCell ref="AB5:AB9"/>
    <mergeCell ref="AB10:AB11"/>
    <mergeCell ref="AB12:AB15"/>
    <mergeCell ref="AB16:AB17"/>
    <mergeCell ref="AB18:AB19"/>
    <mergeCell ref="AB20:AB22"/>
    <mergeCell ref="AA60:AA63"/>
    <mergeCell ref="AA64:AA66"/>
    <mergeCell ref="AA67:AA69"/>
    <mergeCell ref="AA70:AA73"/>
    <mergeCell ref="AA74:AA77"/>
    <mergeCell ref="AA78:AA79"/>
    <mergeCell ref="AA42:AA45"/>
    <mergeCell ref="AA46:AA49"/>
    <mergeCell ref="AA50:AA51"/>
    <mergeCell ref="AA52:AA53"/>
    <mergeCell ref="AA54:AA57"/>
    <mergeCell ref="AA58:AA59"/>
    <mergeCell ref="AA20:AA24"/>
    <mergeCell ref="AA25:AA28"/>
    <mergeCell ref="AB87:AB90"/>
    <mergeCell ref="AB91:AB92"/>
    <mergeCell ref="AC5:AC7"/>
    <mergeCell ref="AC8:AC9"/>
    <mergeCell ref="AC10:AC11"/>
    <mergeCell ref="AC12:AC15"/>
    <mergeCell ref="AC16:AC17"/>
    <mergeCell ref="AC18:AC20"/>
    <mergeCell ref="AC21:AC22"/>
    <mergeCell ref="AB64:AB66"/>
    <mergeCell ref="AB67:AB69"/>
    <mergeCell ref="AB70:AB73"/>
    <mergeCell ref="AB74:AB77"/>
    <mergeCell ref="AB78:AB79"/>
    <mergeCell ref="AB81:AB82"/>
    <mergeCell ref="AB46:AB49"/>
    <mergeCell ref="AB50:AB51"/>
    <mergeCell ref="AB52:AB53"/>
    <mergeCell ref="AB54:AB57"/>
    <mergeCell ref="AB58:AB59"/>
    <mergeCell ref="AB60:AB63"/>
    <mergeCell ref="AB23:AB24"/>
    <mergeCell ref="AB25:AB28"/>
    <mergeCell ref="AB29:AB32"/>
    <mergeCell ref="AC58:AC59"/>
    <mergeCell ref="AC60:AC61"/>
    <mergeCell ref="AC23:AC24"/>
    <mergeCell ref="AC25:AC27"/>
    <mergeCell ref="AC28:AC32"/>
    <mergeCell ref="AC33:AC36"/>
    <mergeCell ref="AC37:AC38"/>
    <mergeCell ref="AC39:AC41"/>
    <mergeCell ref="AB83:AB86"/>
    <mergeCell ref="AB33:AB36"/>
    <mergeCell ref="AB39:AB41"/>
    <mergeCell ref="AB42:AB45"/>
    <mergeCell ref="AD32:AD34"/>
    <mergeCell ref="AD35:AD36"/>
    <mergeCell ref="AD39:AD41"/>
    <mergeCell ref="AD42:AD43"/>
    <mergeCell ref="AC80:AC82"/>
    <mergeCell ref="AC83:AC86"/>
    <mergeCell ref="AC87:AC90"/>
    <mergeCell ref="AC91:AC92"/>
    <mergeCell ref="AD5:AD7"/>
    <mergeCell ref="AD8:AD9"/>
    <mergeCell ref="AD10:AD11"/>
    <mergeCell ref="AD12:AD15"/>
    <mergeCell ref="AD18:AD20"/>
    <mergeCell ref="AD21:AD24"/>
    <mergeCell ref="AC62:AC66"/>
    <mergeCell ref="AC67:AC69"/>
    <mergeCell ref="AC70:AC73"/>
    <mergeCell ref="AC74:AC75"/>
    <mergeCell ref="AC76:AC77"/>
    <mergeCell ref="AC78:AC79"/>
    <mergeCell ref="AC42:AC45"/>
    <mergeCell ref="AC46:AC48"/>
    <mergeCell ref="AC49:AC53"/>
    <mergeCell ref="AC54:AC57"/>
    <mergeCell ref="AD87:AD90"/>
    <mergeCell ref="AD91:AD92"/>
    <mergeCell ref="AE5:AE7"/>
    <mergeCell ref="AE8:AE9"/>
    <mergeCell ref="AE10:AE11"/>
    <mergeCell ref="AE12:AE15"/>
    <mergeCell ref="AE16:AE17"/>
    <mergeCell ref="AE19:AE20"/>
    <mergeCell ref="AE21:AE23"/>
    <mergeCell ref="AE24:AE28"/>
    <mergeCell ref="AD63:AD69"/>
    <mergeCell ref="AD70:AD72"/>
    <mergeCell ref="AD73:AD77"/>
    <mergeCell ref="AD78:AD79"/>
    <mergeCell ref="AD81:AD82"/>
    <mergeCell ref="AD83:AD86"/>
    <mergeCell ref="AD44:AD45"/>
    <mergeCell ref="AD46:AD49"/>
    <mergeCell ref="AD50:AD53"/>
    <mergeCell ref="AD54:AD57"/>
    <mergeCell ref="AD58:AD59"/>
    <mergeCell ref="AD61:AD62"/>
    <mergeCell ref="AD25:AD28"/>
    <mergeCell ref="AD29:AD31"/>
    <mergeCell ref="AE46:AE49"/>
    <mergeCell ref="AE50:AE51"/>
    <mergeCell ref="AE52:AE53"/>
    <mergeCell ref="AE54:AE57"/>
    <mergeCell ref="AE60:AE63"/>
    <mergeCell ref="AE64:AE66"/>
    <mergeCell ref="AE29:AE32"/>
    <mergeCell ref="AE33:AE36"/>
    <mergeCell ref="AE37:AE38"/>
    <mergeCell ref="AE39:AE41"/>
    <mergeCell ref="AE42:AE43"/>
    <mergeCell ref="AE44:AE45"/>
    <mergeCell ref="AE83:AE84"/>
    <mergeCell ref="AE85:AE86"/>
    <mergeCell ref="AE87:AE90"/>
    <mergeCell ref="AE91:AE92"/>
    <mergeCell ref="AE67:AE69"/>
    <mergeCell ref="AE70:AE71"/>
    <mergeCell ref="AE72:AE73"/>
    <mergeCell ref="AE74:AE77"/>
    <mergeCell ref="AE78:AE79"/>
    <mergeCell ref="AE80:AE8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11.01.2026</vt:lpstr>
    </vt:vector>
  </TitlesOfParts>
  <Company>Discovery Communications Inc.,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Mohamad, Fazilah</dc:creator>
  <cp:lastModifiedBy>LIM, Sok Kwan</cp:lastModifiedBy>
  <dcterms:created xsi:type="dcterms:W3CDTF">2026-10-01T09:01:42Z</dcterms:created>
  <dcterms:modified xsi:type="dcterms:W3CDTF">2026-10-01T09:57:49Z</dcterms:modified>
</cp:coreProperties>
</file>