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astrocloud-my.sharepoint.com/personal/sklsokkw_astro_com_my/Documents/Desktop/New folder/schedules to QUAKE/DONE/2025/DECEMBER/"/>
    </mc:Choice>
  </mc:AlternateContent>
  <xr:revisionPtr revIDLastSave="0" documentId="8_{15D40F53-696D-4DE9-8988-A4A0C619029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2.01.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" i="2" l="1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<sst xmlns="http://schemas.openxmlformats.org/spreadsheetml/2006/main" count="897" uniqueCount="275">
  <si>
    <t>DNA Discovery SE Asia</t>
  </si>
  <si>
    <t>Monday</t>
  </si>
  <si>
    <t>Tuesday</t>
  </si>
  <si>
    <t>Wednesday</t>
  </si>
  <si>
    <t>Thursday</t>
  </si>
  <si>
    <t>Friday</t>
  </si>
  <si>
    <t>Saturday</t>
  </si>
  <si>
    <t>Sunday</t>
  </si>
  <si>
    <t>SINSTD</t>
  </si>
  <si>
    <t>Outback Opal Hunters (Season 6) - Bad Luck (5)</t>
  </si>
  <si>
    <t>Border Control: Spain (Season 5r) - Episode 11 (11)</t>
  </si>
  <si>
    <t>Border Control: Spain (Season 5r) - Episode 12 (12)</t>
  </si>
  <si>
    <t>Outback Opal Hunters (Season 8) - Hit The Road (2)</t>
  </si>
  <si>
    <t>Border Control: Sweden (Season 2) - Episode 9 (9)</t>
  </si>
  <si>
    <t>Border Control: Spain (Season 7) - Episode 7 (7)</t>
  </si>
  <si>
    <t>Border Control: Spain (Season 7) - Episode 8 (8)</t>
  </si>
  <si>
    <t>Outback Opal Hunters (Season 6) - Glimmer Of Hope, A (9)</t>
  </si>
  <si>
    <t>Outback Opal Hunters (Season 8) - Dustbowl Blues (6)</t>
  </si>
  <si>
    <t>Bering Sea Gold (Season 13b) - Going Deep (1)</t>
  </si>
  <si>
    <t>Deadliest Catch (Season 21) - Boarded On The Time Bandit (6)</t>
  </si>
  <si>
    <t>Deadliest Catch (Season 19) (Specials) - New Blood Primal Fears (1)</t>
  </si>
  <si>
    <t>Deadliest Catch (Season 19) (Specials) - Maiden Voyage (3)</t>
  </si>
  <si>
    <t>Outback Opal Hunters (Season 8) - Unidentified Fluorescing Opal (7)</t>
  </si>
  <si>
    <t>Hoffman Family Gold (Season 1b) - Emptying The Tank (11)</t>
  </si>
  <si>
    <t>In The Eye Of The Storm (Season 2) (Sw Special) - Shark Storm In The Eye Of The Storm Season 2 Sw SP (1)</t>
  </si>
  <si>
    <t>Deadliest Catch (Season 21) - Youre Fired Mate (7)</t>
  </si>
  <si>
    <t>Mystery At Blind Frog Ranch (Season 4) - Detonation Threat (13)</t>
  </si>
  <si>
    <t>Bering Sea Gold (Season 13b) - Storm Warning (2)</t>
  </si>
  <si>
    <t>Outback Opal Hunters (Season 6) - Start Again From The Beginning (6)</t>
  </si>
  <si>
    <t>Outback Opal Hunters (Season 8) - Get Ready To Rumble (3)</t>
  </si>
  <si>
    <t>Outback Opal Hunters (Season 6) - Reward Of The Effort, The (10)</t>
  </si>
  <si>
    <t>Into The Jungle With Ed Stafford - Episode 4 (4)</t>
  </si>
  <si>
    <t>Survive The Raft - This Isnt A Game (1)</t>
  </si>
  <si>
    <t>Bering Sea Gold (Season 13) - Tale Of Three Miners, A (5)</t>
  </si>
  <si>
    <t>Homestead Rescue (Season 6) - Raney Returns Crash And Berm (14)</t>
  </si>
  <si>
    <t>Outback Opal Hunters (Season 8) - Creature Below, The (8)</t>
  </si>
  <si>
    <t>Man Of The Hour - Rexhep Rexhepi (5)</t>
  </si>
  <si>
    <t>Into The Jungle With Ed Stafford - Episode 5 (5)</t>
  </si>
  <si>
    <t>Survive The Raft - This Bitch Bites (2)</t>
  </si>
  <si>
    <t>Homestead Rescue (Season 7) - Hurricane Ravaged (10)</t>
  </si>
  <si>
    <t>Building Off The Grid (Season 7) - Idaho Barndominium (10)</t>
  </si>
  <si>
    <t>Outback Opal Hunters (Season 6) - Hit Or Miss (7)</t>
  </si>
  <si>
    <t>Outback Opal Hunters (Season 8) - Instant Noodles (4)</t>
  </si>
  <si>
    <t>Outback Opal Hunters (Season 6) - Soldier Of Fortune (11)</t>
  </si>
  <si>
    <t>Expedition Unknown (Season 10) - Mystery Ruins Of The Stone Age (1)</t>
  </si>
  <si>
    <t>Deadliest Catch (Season 20) - Graveyard For The Lost (18)</t>
  </si>
  <si>
    <t>Expedition X (Season 6) - Arctic Ufos (3)</t>
  </si>
  <si>
    <t>Nazis' Stolen Treasure</t>
  </si>
  <si>
    <t>Outback Opal Hunters (Season 7) - One Plus One Equals Three (20)</t>
  </si>
  <si>
    <t>Gold Rush (Season 15) (Specials) - When It All Changes (1)</t>
  </si>
  <si>
    <t>Last Woodsmen, The - Cash Or Ash (8)</t>
  </si>
  <si>
    <t>Deadliest Catch (Season 20) - Nothin But Mammals (19)</t>
  </si>
  <si>
    <t>Expedition Unknown (Season 10) - Searching For World War Iis Lost Hero (6)</t>
  </si>
  <si>
    <t>Expedition X (Season 6) - Frozen Aliens (4)</t>
  </si>
  <si>
    <t>Ghost Adventures (Season 15) - Idaho State Reform School (6)</t>
  </si>
  <si>
    <t>Outback Opal Hunters (Season 6) - Succession Of Opal Joe (8)</t>
  </si>
  <si>
    <t>Outback Opal Hunters (Season 8) - Miner Vs Machine (5)</t>
  </si>
  <si>
    <t>Outback Opal Hunters (Season 6) - Solar System, The (12)</t>
  </si>
  <si>
    <t>Street Outlaws: Locals Only (Season 2) - Let The Odds Be In Your Favor (9)</t>
  </si>
  <si>
    <t>Truck Dynasty - Blood Red Redemption (2)</t>
  </si>
  <si>
    <t>Kindig Customs (Season 10) - Classic And A Unicorn, A (18)</t>
  </si>
  <si>
    <t>Street Outlaws: No Prep Kings: The Great Eight - Holy Shocker (8)</t>
  </si>
  <si>
    <t>Getaway Driver - Smashed And The Furious, The (4)</t>
  </si>
  <si>
    <t>Sin City Tow - Mutiny At Ttc (9)</t>
  </si>
  <si>
    <t>Gold Rush (Season 15) (Specials) - Beets Dynasty, The (2)</t>
  </si>
  <si>
    <t>Mona Lisa Obsession, A - Mona Lisa Obsession, A (1)</t>
  </si>
  <si>
    <t>Road Rage (Season 2) - Causing Chaos (11)</t>
  </si>
  <si>
    <t>Road Rage (Season 2) - Bikers Battlegrounds (12)</t>
  </si>
  <si>
    <t>Truck Dynasty - Its A Boat Its A Truck Its Boattruck (3)</t>
  </si>
  <si>
    <t>Kindig Customs (Season 10) - Bitchin Bel Air, The (19)</t>
  </si>
  <si>
    <t>Street Outlaws: Locals Only (Season 2) - Dont Underestimate The Underdog (10)</t>
  </si>
  <si>
    <t>Kindig Customs (Season 10) - Weve Gone Plaid (2)</t>
  </si>
  <si>
    <t>Opal Hunters Red Dirt Road Trip - Episode 3 (3)</t>
  </si>
  <si>
    <t>Opal Hunters Red Dirt Road Trip - Episode 4 (4)</t>
  </si>
  <si>
    <t>Real Murders On Elm Street (Season 2), The - Trailing A Killer (6)</t>
  </si>
  <si>
    <t>Crimes Gone Viral (Season 4) - Mama Bears Dont Play (1)</t>
  </si>
  <si>
    <t>Crimes Gone Viral (Season 4) - Hazards On The Clock (3)</t>
  </si>
  <si>
    <t>Win Lose Or Wipeout</t>
  </si>
  <si>
    <t>Caught! (Magilla) (Season 2) - Fightin 9 To 5 (3)</t>
  </si>
  <si>
    <t>Caught! (Magilla) (Season 2) - Holidays From Hell (4)</t>
  </si>
  <si>
    <t>Gold Rush (Season 15) (Specials) - Miners Vs Mother Nature (3)</t>
  </si>
  <si>
    <t>Border Control: Spain (Season 5r) - Episode 13 (13)</t>
  </si>
  <si>
    <t>Border Control: Spain (Season 5r) - Episode 14 (14)</t>
  </si>
  <si>
    <t>Border Control: Sweden (Season 2) - Episode 10 (10)</t>
  </si>
  <si>
    <t>Border Control: Spain (Season 7) - Episode 9 (9)</t>
  </si>
  <si>
    <t>Border Control: Spain (Season 7) - Episode 10 (10)</t>
  </si>
  <si>
    <t>Real Time Crime - Run Junior  Neighborhood Watch (1)</t>
  </si>
  <si>
    <t>Curious Case Of..., The - Bam Margera (1)</t>
  </si>
  <si>
    <t>How Silk Railroad Works - Episode 1 (1)</t>
  </si>
  <si>
    <t>Gold Rush (Season 15) - My Fathers Frenemy (2)</t>
  </si>
  <si>
    <t>Gold Rush (Season 15) - Quicksand (3)</t>
  </si>
  <si>
    <t>Gold Rush (Season 15) - Disappearing Pay Layer, The (4)</t>
  </si>
  <si>
    <t>Gold Rush (Season 15) - On Thick Ice (5)</t>
  </si>
  <si>
    <t>Gold Rush (Season 15) - Come Nuggets Or High Water (6)</t>
  </si>
  <si>
    <t>Hour China</t>
  </si>
  <si>
    <t>Outback Opal Hunters (Season 6) - Light And Shadow (13)</t>
  </si>
  <si>
    <t>Deadliest Catch (Season 20) - King Crab Derby (1)</t>
  </si>
  <si>
    <t>Deadliest Catch (Season 20) - Bering Sea Gut Check (2)</t>
  </si>
  <si>
    <t>Hoffman Family Gold (Season 1b) - Hoffmans Clutch Up, The (12)</t>
  </si>
  <si>
    <t>Caught! Sharks Strike Back</t>
  </si>
  <si>
    <t>Deadliest Catch (Season 21) - Bering Sea Casino (8)</t>
  </si>
  <si>
    <t>Mystery At Blind Frog Ranch (Season 4) - Drain The Pond (14)</t>
  </si>
  <si>
    <t>Bering Sea Gold (Season 13b) - High Stakes Hustle (3)</t>
  </si>
  <si>
    <t>Outback Opal Hunters (Season 6) - Honestly Shared (14)</t>
  </si>
  <si>
    <t>Bering Sea Gold (Season 13) - Place Your Bets (6)</t>
  </si>
  <si>
    <t>Homestead Rescue (Season 6) - Raney Returns Big Sky Bigger Problems (13)</t>
  </si>
  <si>
    <t>Man Of The Hour - Greubel Forsey (6)</t>
  </si>
  <si>
    <t>Into The Jungle With Ed Stafford - Episode 6 (6)</t>
  </si>
  <si>
    <t>Survive The Raft - Your Secret Is Safe With Me (3)</t>
  </si>
  <si>
    <t>Homestead Rescue (Season 7) - Arctic Circle Sos (1)</t>
  </si>
  <si>
    <t>Inside Out - Flecking Awesome (1)</t>
  </si>
  <si>
    <t>Outback Opal Hunters (Season 6) - Hard On The Edge (15)</t>
  </si>
  <si>
    <t>Search For Pirate Gold</t>
  </si>
  <si>
    <t>Filthy Fortunes (Season 1) - Betting Big On Little Balls (6)</t>
  </si>
  <si>
    <t>Last Woodsmen, The - Shut It Down (9)</t>
  </si>
  <si>
    <t>Deadliest Catch (Season 20) (Specials) - Twentyseason Toll, The (1)</t>
  </si>
  <si>
    <t>Jeremy Wade's Dark Waters - Alaskas Lost River Kings (1)</t>
  </si>
  <si>
    <t>Expedition X (Season 6) - Spanish Zombies (2)</t>
  </si>
  <si>
    <t>Ghost Adventures (Season 15) - Westerfeld House (7)</t>
  </si>
  <si>
    <t>Outback Opal Hunters (Season 6) - Foreign Claim, The (16)</t>
  </si>
  <si>
    <t>Street Outlaws: No Prep Kings: The Great Eight - Sick Ride (9)</t>
  </si>
  <si>
    <t>Getaway Driver - Road Rash (5)</t>
  </si>
  <si>
    <t>Sin City Tow - New Years Eve Hustle  Tow (10)</t>
  </si>
  <si>
    <t>Kindig Customs (Season 10) - Bitchin Offroad Warrior, A (3)</t>
  </si>
  <si>
    <t>High Speed Chase (Season 2) - Carjack Chaos (1)</t>
  </si>
  <si>
    <t>Truck Dynasty - Hummer But Make It Bigger (4)</t>
  </si>
  <si>
    <t>Kindig Customs (Season 10) - Color Question, The (20)</t>
  </si>
  <si>
    <t>Street Outlaws: Locals Only (Season 2) - Axman Cometh, The (11)</t>
  </si>
  <si>
    <t>Opal Hunters Red Dirt Road Trip - Episode 5 (5)</t>
  </si>
  <si>
    <t>Crimes Gone Viral (Season 4) - Crowd Control (2)</t>
  </si>
  <si>
    <t>Crimes Gone Viral (Season 4) - Break Downs And Blow UPS (7)</t>
  </si>
  <si>
    <t>Nazi Gold Train</t>
  </si>
  <si>
    <t>Caught! (Magilla) (Season 2) - Brawl In The Family (5)</t>
  </si>
  <si>
    <t>Caught! (Magilla) (Season 2) - Retail Fails (6)</t>
  </si>
  <si>
    <t>Border Control: Spain (Season 5r) - Episode 15 (15)</t>
  </si>
  <si>
    <t>Border Control: Spain (Season 5r) - Episode 16 (16)</t>
  </si>
  <si>
    <t>Border Control: Sweden (Season 2) - Episode 11 (11)</t>
  </si>
  <si>
    <t>Border Control: Spain (Season 7) - Episode 11 (11)</t>
  </si>
  <si>
    <t>Border Control: Spain (Season 7) - Episode 12 (12)</t>
  </si>
  <si>
    <t>Real Time Crime - Watch Your Back  Man Down (2)</t>
  </si>
  <si>
    <t>Curious Case Of..., The - Orphan Impostor, The (2)</t>
  </si>
  <si>
    <t>Gold Rush (Season 15) - Brother Vs Cousin (7)</t>
  </si>
  <si>
    <t>Gold Rush (Season 15) (Specials) - Expansion Mode (6)</t>
  </si>
  <si>
    <t>Gold Rush (Season 15) - Flood Of Emotions (8)</t>
  </si>
  <si>
    <t>Gold Rush (Season 15) - Rally Valleys Last Bounty (9)</t>
  </si>
  <si>
    <t>Gold Rush (Season 15) - Parkers Three Plant Blitz (10)</t>
  </si>
  <si>
    <t>Outback Opal Hunters (Season 6) - Barrel Full Of Nuts, A (17)</t>
  </si>
  <si>
    <t>Deadliest Catch (Season 20) - Titan Among Men, A (3)</t>
  </si>
  <si>
    <t>Deadliest Catch (Season 20) - Lights Out (4)</t>
  </si>
  <si>
    <t>Deadliest Catch (Season 20) - Twice Bitten Twice Shy (5)</t>
  </si>
  <si>
    <t>Hoffman Family Gold (Season 2) - Richer By The Ounce (1)</t>
  </si>
  <si>
    <t>Jaws Vs Mega Croc</t>
  </si>
  <si>
    <t>Deadliest Catch (Season 21) - Dire Straits (9)</t>
  </si>
  <si>
    <t>Mystery At Blind Frog Ranch (Season 4) - Meteorite Mountain (15)</t>
  </si>
  <si>
    <t>Bering Sea Gold (Season 13b) - Stand Your Ground (4)</t>
  </si>
  <si>
    <t>Outback Opal Hunters (Season 6) - High Goals (18)</t>
  </si>
  <si>
    <t>Bering Sea Gold (Season 13) - Perfect Disharmony (7)</t>
  </si>
  <si>
    <t>Homestead Rescue (Season 6) - Hawaiifiveno (7)</t>
  </si>
  <si>
    <t>Man Of The Hour - Louis Vuitton (7)</t>
  </si>
  <si>
    <t>Marooned With Ed Stafford (Season 3) - Orinoco River Bojonawi Reserve (1)</t>
  </si>
  <si>
    <t>Survive The Raft - Prepare To Send Nudes (4)</t>
  </si>
  <si>
    <t>Homestead Rescue (Season 7) - Where The Buffalo Own (3)</t>
  </si>
  <si>
    <t>Inside Out - Hotel Gabrielle (2)</t>
  </si>
  <si>
    <t>Outback Opal Hunters (Season 6) - From The Last Hole (19)</t>
  </si>
  <si>
    <t>Gold In America</t>
  </si>
  <si>
    <t>Filthy Fortunes (Season 1) - Hunting For Silver Bullets (7)</t>
  </si>
  <si>
    <t>Harpoon Hunters (Season 1) - One Man One Spear (1)</t>
  </si>
  <si>
    <t>Deadliest Catch (Season 20) (Specials) - Super El Nio (2)</t>
  </si>
  <si>
    <t>Jeremy Wade's Dark Waters - Cold Water Mystery (2)</t>
  </si>
  <si>
    <t>Expedition X (Season 6) - Texas Chupacabra (5)</t>
  </si>
  <si>
    <t>Ghost Adventures (Season 15) - Crisis In Oakdale (8)</t>
  </si>
  <si>
    <t>Outback Opal Hunters (Season 6) - Lucky Day, The (20)</t>
  </si>
  <si>
    <t>Street Outlaws: No Prep Kings: The Great Eight - Hot Air (10)</t>
  </si>
  <si>
    <t>Getaway Driver - Wet And Wild (6)</t>
  </si>
  <si>
    <t>Wheeler Dealers World Tour - Ferrari 348  Italy (1)</t>
  </si>
  <si>
    <t>Kindig Customs (Season 10) - New Engine New Headache (4)</t>
  </si>
  <si>
    <t>High Speed Chase (Season 2) - Full Throttle (2)</t>
  </si>
  <si>
    <t>Truck Dynasty - Shaqs Super Truck (5)</t>
  </si>
  <si>
    <t>Mike Brewer: Born Dealer - Episode 1 (1)</t>
  </si>
  <si>
    <t>Street Outlaws: Locals Only (Season 2) - Mr Michigan (12)</t>
  </si>
  <si>
    <t>Opal Hunters Red Dirt Road Trip - Episode 6 (6)</t>
  </si>
  <si>
    <t>Crimes Gone Viral (Season 4) - Back To Jail (4)</t>
  </si>
  <si>
    <t>Crimes Gone Viral (Season 4) - Public Panic (5)</t>
  </si>
  <si>
    <t>Hitlers Atomic Secrets Sp17</t>
  </si>
  <si>
    <t>Caught! (Magilla) (Season 2) - Animal Invasions (7)</t>
  </si>
  <si>
    <t>Caught! (Magilla) (Season 2) - Trains Planes And Flying Fists (8)</t>
  </si>
  <si>
    <t>Border Control: Spain (Season 5r) - Episode 17 (17)</t>
  </si>
  <si>
    <t>Border Control: Spain (Season 5r) - Episode 18 (18)</t>
  </si>
  <si>
    <t>Border Control: Sweden (Season 2) - Episode 12 (12)</t>
  </si>
  <si>
    <t>Border Control: Spain (Season 7) - Episode 13 (13)</t>
  </si>
  <si>
    <t>Border Control: Spain (Season 7) - Episode 14 (14)</t>
  </si>
  <si>
    <t>Real Time Crime - Hollywood Heist  Last Supper (3)</t>
  </si>
  <si>
    <t>Curious Case Of..., The - Jodi Hildebrandt (3)</t>
  </si>
  <si>
    <t>Gold Rush (Season 15) - Big Cat Fight (11)</t>
  </si>
  <si>
    <t>Gold Rush (Season 15) (Specials) - Its Good To Be King (7)</t>
  </si>
  <si>
    <t>Gold Rush (Season 15) - Kevin Fires Up (12)</t>
  </si>
  <si>
    <t>Gold Rush (Season 15) - Kings Mistake, The (13)</t>
  </si>
  <si>
    <t>Gold Rush (Season 15) - Parkers Bombshell (14)</t>
  </si>
  <si>
    <t>Outback Opal Hunters (Season 7) - New Terra (1)</t>
  </si>
  <si>
    <t>Deadliest Catch (Season 20) - Purpose Of Porpoises, The (6)</t>
  </si>
  <si>
    <t>Deadliest Catch (Season 20) - Forged In Fury (7)</t>
  </si>
  <si>
    <t>Deadliest Catch (Season 20) - Seaborne Sacrifice (8)</t>
  </si>
  <si>
    <t>Hoffman Family Gold (Season 2) - Quartermillion Dollar Cleanup (2)</t>
  </si>
  <si>
    <t>Surviving Jaws</t>
  </si>
  <si>
    <t>Deadliest Catch (Season 21) - Rage Bait (10)</t>
  </si>
  <si>
    <t>Mystery At Blind Frog Ranch (Season 4) - Endless Shaft, The (16)</t>
  </si>
  <si>
    <t>Bering Sea Gold (Season 13b) - Boiling Point (5)</t>
  </si>
  <si>
    <t>Outback Opal Hunters (Season 7) - Between A Rod And A Hard Place (2)</t>
  </si>
  <si>
    <t>Bering Sea Gold (Season 13) - Tangled Up In Gold (8)</t>
  </si>
  <si>
    <t>Homestead Rescue (Season 6) - Alligator Aid (5)</t>
  </si>
  <si>
    <t>Man Of The Hour - Mbf (8)</t>
  </si>
  <si>
    <t>Marooned With Ed Stafford (Season 3) - Changbai Mountain (2)</t>
  </si>
  <si>
    <t>Survive The Raft - Step Back And Watch It Burn (5)</t>
  </si>
  <si>
    <t>Homestead Rescue (Season 7) - Raney Returns Quake And Break (11)</t>
  </si>
  <si>
    <t>Inside Out - Garage Mullet (3)</t>
  </si>
  <si>
    <t>Outback Opal Hunters (Season 7) - Ratter Brained (3)</t>
  </si>
  <si>
    <t>America’s Lost History</t>
  </si>
  <si>
    <t>Filthy Fortunes (Season 1) - Dirt Bike Pay Dirt (4)</t>
  </si>
  <si>
    <t>Harpoon Hunters (Season 1) - Bluefin Bloodline (2)</t>
  </si>
  <si>
    <t>Expedition Unknown (Season 9) - Twas The Search For St Nick (4)</t>
  </si>
  <si>
    <t>Jeremy Wade's Dark Waters - Ice Age Predator (3)</t>
  </si>
  <si>
    <t>Expedition X (Season 6) - Rock Of Nightmares (11)</t>
  </si>
  <si>
    <t>Ghost Adventures (Season 15) - Tintic Mining District (9)</t>
  </si>
  <si>
    <t>Outback Opal Hunters (Season 7) - Cloudy With A Chance Of Explosives (4)</t>
  </si>
  <si>
    <t>Street Outlaws: No Prep Kings: The Great Eight - No Grudges (11)</t>
  </si>
  <si>
    <t>Getaway Driver - Rage Against The Machine (7)</t>
  </si>
  <si>
    <t>Wheeler Dealers World Tour - Fiat 126  Poland (2)</t>
  </si>
  <si>
    <t>Kindig Customs (Season 10) - Whole New Game, A (5)</t>
  </si>
  <si>
    <t>High Speed Chase (Season 2) - Terror On The Interstate (3)</t>
  </si>
  <si>
    <t>Truck Dynasty - Fcking Broncos (6)</t>
  </si>
  <si>
    <t>Mike Brewer: Born Dealer - Episode 2 (2)</t>
  </si>
  <si>
    <t>Street Outlaws: Locals Only (Season 2) - Take A Swing At Swanstrom (13)</t>
  </si>
  <si>
    <t>Aussie Gold Hunters: Mine Sos - Bates, The (1)</t>
  </si>
  <si>
    <t>Crimes Gone Viral (Season 4) - Bad Intentions (8)</t>
  </si>
  <si>
    <t>Crimes Gone Viral (Season 4) - Catching Crooks (9)</t>
  </si>
  <si>
    <t>Secrets Of Christopher Columbus Sp02</t>
  </si>
  <si>
    <t>Caught! (Magilla) (Season 2) - Service Without A Smile (9)</t>
  </si>
  <si>
    <t>Caught! (Magilla) (Season 2) - Stunts Gone Wrong (10)</t>
  </si>
  <si>
    <t>Border Control: Spain (Season 5r) - Episode 19 (19)</t>
  </si>
  <si>
    <t>Border Control: Spain (Season 5r) - Episode 20 (20)</t>
  </si>
  <si>
    <t>Border Control: Sweden (Season 2) - Episode 13 (13)</t>
  </si>
  <si>
    <t>Border Control: Spain (Season 7) - Episode 15 (15)</t>
  </si>
  <si>
    <t>Border Control: Spain (Season 7) - Episode 16 (16)</t>
  </si>
  <si>
    <t>Real Time Crime - Tailgate Terror  Rap Sheet (4)</t>
  </si>
  <si>
    <t>Curious Case Of..., The - Girl Who Died Twice, The (4)</t>
  </si>
  <si>
    <t>Gold Rush (Season 15) - Vegas Baby (15)</t>
  </si>
  <si>
    <t>Gold Rush (Season 15) - Thin Red Pay Layer, The (16)</t>
  </si>
  <si>
    <t>Gold Rush (Season 15) - Rogue Foremen (17)</t>
  </si>
  <si>
    <t>Gold Rush (Season 15) - Rick Vs Buzz (18)</t>
  </si>
  <si>
    <t>Gold Rush (Season 15) - Another Mans Treasure (19)</t>
  </si>
  <si>
    <t>Outback Opal Hunters (Season 7) - Dig And Digger (5)</t>
  </si>
  <si>
    <t>Deadliest Catch (Season 20) - Wrinkle In Time, A (9)</t>
  </si>
  <si>
    <t>Deadliest Catch (Season 20) - Under The Gun (10)</t>
  </si>
  <si>
    <t>Deadliest Catch (Season 20) - Blow The Man Down (11)</t>
  </si>
  <si>
    <t>Hoffman Family Gold (Season 2) - Jacks Gold Dream (3)</t>
  </si>
  <si>
    <t>How To Survive A Shark Attack</t>
  </si>
  <si>
    <t>Deadliest Catch (Season 21) - Fail Fast Fail Often (11)</t>
  </si>
  <si>
    <t>Mystery At Blind Frog Ranch (Season 4) (Specials) - Mystery At Blind Frog Ranch Evidence Unleashed (1)</t>
  </si>
  <si>
    <t>Bering Sea Gold (Season 13b) - Big Bering Sea Gold Nugget (6)</t>
  </si>
  <si>
    <t>Outback Opal Hunters (Season 7) - Boggered (6)</t>
  </si>
  <si>
    <t>Bering Sea Gold (Season 13) - Choose Your Own Misadventure (9)</t>
  </si>
  <si>
    <t>Homestead Rescue (Season 6) (Specials) - Lost Builds, The (2)</t>
  </si>
  <si>
    <t>Building Off The Grid (Season 7) - Mountain Dome Home (9)</t>
  </si>
  <si>
    <t>Inside Out - Honeymoon Home (4)</t>
  </si>
  <si>
    <t>Marooned With Ed Stafford (Season 3) - Erongo Mountains (3)</t>
  </si>
  <si>
    <t>Survive The Raft - I Was Betrayed (6)</t>
  </si>
  <si>
    <t>Homestead Rescue (Season 7) - Big Island Buyer Beware (7)</t>
  </si>
  <si>
    <t>Outback Opal Hunters (Season 7) - Cheal Be Right (7)</t>
  </si>
  <si>
    <t>Japanese Secret Treasures</t>
  </si>
  <si>
    <t>Filthy Fortunes (Season 1) - Amping Up The Mess And Money (2)</t>
  </si>
  <si>
    <t>Harpoon Hunters (Season 1) - Like Father Like Son (3)</t>
  </si>
  <si>
    <t>Expedition Unknown (Season 10) - Hitlers Amerikabomber (4)</t>
  </si>
  <si>
    <t>Jeremy Wade's Dark Waters - Italys Lake Monster (4)</t>
  </si>
  <si>
    <t>Expedition X (Season 6) - Bridgewater Triangle, The (6)</t>
  </si>
  <si>
    <t>Ghost Adventures (Season 15) - Terror In Fontana (10)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</si>
</sst>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h]:mm"/>
  </numFmts>
  <fonts count="4" x14ac:knownFonts="1">
    <font>
      <sz val="11"/>
      <color theme="1"/>
      <name val="Calibri"/>
      <family val="2"/>
      <scheme val="minor"/>
    </font>
    <font>
      <b/>
      <sz val="8.5"/>
      <color theme="1"/>
      <name val="Arial Narrow"/>
      <family val="2"/>
      <charset val="238"/>
    </font>
    <font>
      <sz val="8.5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4D5EC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5"/>
  <sheetViews>
    <sheetView tabSelected="1" workbookViewId="0"/>
  </sheetViews>
  <sheetFormatPr defaultRowHeight="14.5" x14ac:dyDescent="0.35"/>
  <cols>
    <col min="2" max="32" width="12.81640625" customWidth="1"/>
    <col min="701" max="701" width="3.36328125" customWidth="1"/>
  </cols>
  <sheetData>
    <row r="1" spans="1:32" ht="23" x14ac:dyDescent="0.35"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  <c r="M1" s="1" t="s">
        <v>0</v>
      </c>
      <c r="N1" s="1" t="s">
        <v>0</v>
      </c>
      <c r="O1" s="1" t="s">
        <v>0</v>
      </c>
      <c r="P1" s="1" t="s">
        <v>0</v>
      </c>
      <c r="Q1" s="1" t="s">
        <v>0</v>
      </c>
      <c r="R1" s="1" t="s">
        <v>0</v>
      </c>
      <c r="S1" s="1" t="s">
        <v>0</v>
      </c>
      <c r="T1" s="1" t="s">
        <v>0</v>
      </c>
      <c r="U1" s="1" t="s">
        <v>0</v>
      </c>
      <c r="V1" s="1" t="s">
        <v>0</v>
      </c>
      <c r="W1" s="1" t="s">
        <v>0</v>
      </c>
      <c r="X1" s="1" t="s">
        <v>0</v>
      </c>
      <c r="Y1" s="1" t="s">
        <v>0</v>
      </c>
      <c r="Z1" s="1" t="s">
        <v>0</v>
      </c>
      <c r="AA1" s="1" t="s">
        <v>0</v>
      </c>
      <c r="AB1" s="1" t="s">
        <v>0</v>
      </c>
      <c r="AC1" s="1" t="s">
        <v>0</v>
      </c>
      <c r="AD1" s="1" t="s">
        <v>0</v>
      </c>
      <c r="AE1" s="1" t="s">
        <v>0</v>
      </c>
      <c r="AF1" s="1" t="s">
        <v>0</v>
      </c>
    </row>
    <row r="2" spans="1:32" x14ac:dyDescent="0.35">
      <c r="B2" s="2">
        <f>DATE(2025,12,1)</f>
        <v>45992</v>
      </c>
      <c r="C2" s="2">
        <f>DATE(2025,12,2)</f>
        <v>45993</v>
      </c>
      <c r="D2" s="2">
        <f>DATE(2025,12,3)</f>
        <v>45994</v>
      </c>
      <c r="E2" s="2">
        <f>DATE(2025,12,4)</f>
        <v>45995</v>
      </c>
      <c r="F2" s="2">
        <f>DATE(2025,12,5)</f>
        <v>45996</v>
      </c>
      <c r="G2" s="2">
        <f>DATE(2025,12,6)</f>
        <v>45997</v>
      </c>
      <c r="H2" s="2">
        <f>DATE(2025,12,7)</f>
        <v>45998</v>
      </c>
      <c r="I2" s="2">
        <f>DATE(2025,12,8)</f>
        <v>45999</v>
      </c>
      <c r="J2" s="2">
        <f>DATE(2025,12,9)</f>
        <v>46000</v>
      </c>
      <c r="K2" s="2">
        <f>DATE(2025,12,10)</f>
        <v>46001</v>
      </c>
      <c r="L2" s="2">
        <f>DATE(2025,12,11)</f>
        <v>46002</v>
      </c>
      <c r="M2" s="2">
        <f>DATE(2025,12,12)</f>
        <v>46003</v>
      </c>
      <c r="N2" s="2">
        <f>DATE(2025,12,13)</f>
        <v>46004</v>
      </c>
      <c r="O2" s="2">
        <f>DATE(2025,12,14)</f>
        <v>46005</v>
      </c>
      <c r="P2" s="2">
        <f>DATE(2025,12,15)</f>
        <v>46006</v>
      </c>
      <c r="Q2" s="2">
        <f>DATE(2025,12,16)</f>
        <v>46007</v>
      </c>
      <c r="R2" s="2">
        <f>DATE(2025,12,17)</f>
        <v>46008</v>
      </c>
      <c r="S2" s="2">
        <f>DATE(2025,12,18)</f>
        <v>46009</v>
      </c>
      <c r="T2" s="2">
        <f>DATE(2025,12,19)</f>
        <v>46010</v>
      </c>
      <c r="U2" s="2">
        <f>DATE(2025,12,20)</f>
        <v>46011</v>
      </c>
      <c r="V2" s="2">
        <f>DATE(2025,12,21)</f>
        <v>46012</v>
      </c>
      <c r="W2" s="2">
        <f>DATE(2025,12,22)</f>
        <v>46013</v>
      </c>
      <c r="X2" s="2">
        <f>DATE(2025,12,23)</f>
        <v>46014</v>
      </c>
      <c r="Y2" s="2">
        <f>DATE(2025,12,24)</f>
        <v>46015</v>
      </c>
      <c r="Z2" s="2">
        <f>DATE(2025,12,25)</f>
        <v>46016</v>
      </c>
      <c r="AA2" s="2">
        <f>DATE(2025,12,26)</f>
        <v>46017</v>
      </c>
      <c r="AB2" s="2">
        <f>DATE(2025,12,27)</f>
        <v>46018</v>
      </c>
      <c r="AC2" s="2">
        <f>DATE(2025,12,28)</f>
        <v>46019</v>
      </c>
      <c r="AD2" s="2">
        <f>DATE(2025,12,29)</f>
        <v>46020</v>
      </c>
      <c r="AE2" s="2">
        <f>DATE(2025,12,30)</f>
        <v>46021</v>
      </c>
      <c r="AF2" s="2">
        <f>DATE(2025,12,31)</f>
        <v>46022</v>
      </c>
    </row>
    <row r="3" spans="1:32" x14ac:dyDescent="0.35">
      <c r="A3" s="3" t="s">
        <v>8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1</v>
      </c>
      <c r="J3" s="1" t="s">
        <v>2</v>
      </c>
      <c r="K3" s="1" t="s">
        <v>3</v>
      </c>
      <c r="L3" s="1" t="s">
        <v>4</v>
      </c>
      <c r="M3" s="1" t="s">
        <v>5</v>
      </c>
      <c r="N3" s="1" t="s">
        <v>6</v>
      </c>
      <c r="O3" s="1" t="s">
        <v>7</v>
      </c>
      <c r="P3" s="1" t="s">
        <v>1</v>
      </c>
      <c r="Q3" s="1" t="s">
        <v>2</v>
      </c>
      <c r="R3" s="1" t="s">
        <v>3</v>
      </c>
      <c r="S3" s="1" t="s">
        <v>4</v>
      </c>
      <c r="T3" s="1" t="s">
        <v>5</v>
      </c>
      <c r="U3" s="1" t="s">
        <v>6</v>
      </c>
      <c r="V3" s="1" t="s">
        <v>7</v>
      </c>
      <c r="W3" s="1" t="s">
        <v>1</v>
      </c>
      <c r="X3" s="1" t="s">
        <v>2</v>
      </c>
      <c r="Y3" s="1" t="s">
        <v>3</v>
      </c>
      <c r="Z3" s="1" t="s">
        <v>4</v>
      </c>
      <c r="AA3" s="1" t="s">
        <v>5</v>
      </c>
      <c r="AB3" s="1" t="s">
        <v>6</v>
      </c>
      <c r="AC3" s="1" t="s">
        <v>7</v>
      </c>
      <c r="AD3" s="1" t="s">
        <v>1</v>
      </c>
      <c r="AE3" s="1" t="s">
        <v>2</v>
      </c>
      <c r="AF3" s="1" t="s">
        <v>3</v>
      </c>
    </row>
    <row r="4" spans="1:32" ht="385.75" customHeight="1" x14ac:dyDescent="0.35">
      <c r="A4" s="4">
        <v>0.25</v>
      </c>
      <c r="B4" s="6" t="s">
        <v>9</v>
      </c>
      <c r="C4" s="6" t="s">
        <v>28</v>
      </c>
      <c r="D4" s="6" t="s">
        <v>41</v>
      </c>
      <c r="E4" s="6" t="s">
        <v>55</v>
      </c>
      <c r="F4" s="6" t="s">
        <v>72</v>
      </c>
      <c r="G4" s="6" t="s">
        <v>9</v>
      </c>
      <c r="H4" s="6" t="s">
        <v>68</v>
      </c>
      <c r="I4" s="6" t="s">
        <v>16</v>
      </c>
      <c r="J4" s="6" t="s">
        <v>30</v>
      </c>
      <c r="K4" s="6" t="s">
        <v>43</v>
      </c>
      <c r="L4" s="6" t="s">
        <v>57</v>
      </c>
      <c r="M4" s="6" t="s">
        <v>73</v>
      </c>
      <c r="N4" s="6" t="s">
        <v>16</v>
      </c>
      <c r="O4" s="6" t="s">
        <v>125</v>
      </c>
      <c r="P4" s="6" t="s">
        <v>95</v>
      </c>
      <c r="Q4" s="6" t="s">
        <v>103</v>
      </c>
      <c r="R4" s="6" t="s">
        <v>111</v>
      </c>
      <c r="S4" s="6" t="s">
        <v>119</v>
      </c>
      <c r="T4" s="6" t="s">
        <v>128</v>
      </c>
      <c r="U4" s="6" t="s">
        <v>95</v>
      </c>
      <c r="V4" s="6" t="s">
        <v>177</v>
      </c>
      <c r="W4" s="6" t="s">
        <v>146</v>
      </c>
      <c r="X4" s="6" t="s">
        <v>155</v>
      </c>
      <c r="Y4" s="6" t="s">
        <v>163</v>
      </c>
      <c r="Z4" s="6" t="s">
        <v>171</v>
      </c>
      <c r="AA4" s="6" t="s">
        <v>180</v>
      </c>
      <c r="AB4" s="6" t="s">
        <v>146</v>
      </c>
      <c r="AC4" s="6" t="s">
        <v>229</v>
      </c>
      <c r="AD4" s="6" t="s">
        <v>198</v>
      </c>
      <c r="AE4" s="6" t="s">
        <v>207</v>
      </c>
      <c r="AF4" s="6" t="s">
        <v>215</v>
      </c>
    </row>
    <row r="5" spans="1:32" x14ac:dyDescent="0.35">
      <c r="A5" s="4">
        <v>0.27083333333333331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</row>
    <row r="6" spans="1:32" ht="39" x14ac:dyDescent="0.35">
      <c r="A6" s="7">
        <v>0.29166666666666669</v>
      </c>
      <c r="B6" s="5" t="s">
        <v>10</v>
      </c>
      <c r="C6" s="6" t="s">
        <v>23</v>
      </c>
      <c r="D6" s="6" t="s">
        <v>36</v>
      </c>
      <c r="E6" s="6" t="s">
        <v>50</v>
      </c>
      <c r="F6" s="6" t="s">
        <v>71</v>
      </c>
      <c r="G6" s="6" t="s">
        <v>65</v>
      </c>
      <c r="H6" s="6" t="s">
        <v>39</v>
      </c>
      <c r="I6" s="5" t="s">
        <v>81</v>
      </c>
      <c r="J6" s="6" t="s">
        <v>98</v>
      </c>
      <c r="K6" s="6" t="s">
        <v>106</v>
      </c>
      <c r="L6" s="6" t="s">
        <v>114</v>
      </c>
      <c r="M6" s="6" t="s">
        <v>123</v>
      </c>
      <c r="N6" s="6" t="s">
        <v>30</v>
      </c>
      <c r="O6" s="6" t="s">
        <v>109</v>
      </c>
      <c r="P6" s="5" t="s">
        <v>134</v>
      </c>
      <c r="Q6" s="6" t="s">
        <v>150</v>
      </c>
      <c r="R6" s="6" t="s">
        <v>158</v>
      </c>
      <c r="S6" s="6" t="s">
        <v>166</v>
      </c>
      <c r="T6" s="6" t="s">
        <v>175</v>
      </c>
      <c r="U6" s="6" t="s">
        <v>103</v>
      </c>
      <c r="V6" s="6" t="s">
        <v>161</v>
      </c>
      <c r="W6" s="5" t="s">
        <v>186</v>
      </c>
      <c r="X6" s="6" t="s">
        <v>202</v>
      </c>
      <c r="Y6" s="6" t="s">
        <v>210</v>
      </c>
      <c r="Z6" s="6" t="s">
        <v>218</v>
      </c>
      <c r="AA6" s="6" t="s">
        <v>227</v>
      </c>
      <c r="AB6" s="6" t="s">
        <v>155</v>
      </c>
      <c r="AC6" s="6" t="s">
        <v>213</v>
      </c>
      <c r="AD6" s="5" t="s">
        <v>238</v>
      </c>
      <c r="AE6" s="6" t="s">
        <v>254</v>
      </c>
      <c r="AF6" s="6" t="s">
        <v>263</v>
      </c>
    </row>
    <row r="7" spans="1:32" ht="303" customHeight="1" x14ac:dyDescent="0.35">
      <c r="A7" s="7"/>
      <c r="B7" s="6" t="s">
        <v>11</v>
      </c>
      <c r="C7" s="6"/>
      <c r="D7" s="6"/>
      <c r="E7" s="6"/>
      <c r="F7" s="6"/>
      <c r="G7" s="6"/>
      <c r="H7" s="6"/>
      <c r="I7" s="6" t="s">
        <v>82</v>
      </c>
      <c r="J7" s="6"/>
      <c r="K7" s="6"/>
      <c r="L7" s="6"/>
      <c r="M7" s="6"/>
      <c r="N7" s="6"/>
      <c r="O7" s="6"/>
      <c r="P7" s="6" t="s">
        <v>135</v>
      </c>
      <c r="Q7" s="6"/>
      <c r="R7" s="6"/>
      <c r="S7" s="6"/>
      <c r="T7" s="6"/>
      <c r="U7" s="6"/>
      <c r="V7" s="6"/>
      <c r="W7" s="6" t="s">
        <v>187</v>
      </c>
      <c r="X7" s="6"/>
      <c r="Y7" s="6"/>
      <c r="Z7" s="6"/>
      <c r="AA7" s="6"/>
      <c r="AB7" s="6"/>
      <c r="AC7" s="6"/>
      <c r="AD7" s="6" t="s">
        <v>239</v>
      </c>
      <c r="AE7" s="6"/>
      <c r="AF7" s="6"/>
    </row>
    <row r="8" spans="1:32" x14ac:dyDescent="0.35">
      <c r="A8" s="7">
        <v>0.3125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</row>
    <row r="9" spans="1:32" ht="343.75" customHeight="1" x14ac:dyDescent="0.35">
      <c r="A9" s="7"/>
      <c r="B9" s="6" t="s">
        <v>12</v>
      </c>
      <c r="C9" s="6" t="s">
        <v>29</v>
      </c>
      <c r="D9" s="6" t="s">
        <v>42</v>
      </c>
      <c r="E9" s="6" t="s">
        <v>56</v>
      </c>
      <c r="F9" s="6" t="s">
        <v>17</v>
      </c>
      <c r="G9" s="6" t="s">
        <v>41</v>
      </c>
      <c r="H9" s="6"/>
      <c r="I9" s="6" t="s">
        <v>22</v>
      </c>
      <c r="J9" s="6" t="s">
        <v>100</v>
      </c>
      <c r="K9" s="6" t="s">
        <v>49</v>
      </c>
      <c r="L9" s="6" t="s">
        <v>64</v>
      </c>
      <c r="M9" s="6" t="s">
        <v>80</v>
      </c>
      <c r="N9" s="6" t="s">
        <v>43</v>
      </c>
      <c r="O9" s="6"/>
      <c r="P9" s="6" t="s">
        <v>89</v>
      </c>
      <c r="Q9" s="6" t="s">
        <v>90</v>
      </c>
      <c r="R9" s="6" t="s">
        <v>91</v>
      </c>
      <c r="S9" s="6" t="s">
        <v>92</v>
      </c>
      <c r="T9" s="6" t="s">
        <v>93</v>
      </c>
      <c r="U9" s="6" t="s">
        <v>111</v>
      </c>
      <c r="V9" s="6"/>
      <c r="W9" s="6" t="s">
        <v>141</v>
      </c>
      <c r="X9" s="6" t="s">
        <v>142</v>
      </c>
      <c r="Y9" s="6" t="s">
        <v>143</v>
      </c>
      <c r="Z9" s="6" t="s">
        <v>144</v>
      </c>
      <c r="AA9" s="6" t="s">
        <v>145</v>
      </c>
      <c r="AB9" s="6" t="s">
        <v>163</v>
      </c>
      <c r="AC9" s="6"/>
      <c r="AD9" s="6" t="s">
        <v>193</v>
      </c>
      <c r="AE9" s="6" t="s">
        <v>194</v>
      </c>
      <c r="AF9" s="6" t="s">
        <v>195</v>
      </c>
    </row>
    <row r="10" spans="1:32" x14ac:dyDescent="0.35">
      <c r="A10" s="4">
        <v>0.33333333333333331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x14ac:dyDescent="0.35">
      <c r="A11" s="7">
        <v>0.35416666666666669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2" ht="357.65" customHeight="1" x14ac:dyDescent="0.35">
      <c r="A12" s="7"/>
      <c r="B12" s="6" t="s">
        <v>13</v>
      </c>
      <c r="C12" s="6" t="s">
        <v>25</v>
      </c>
      <c r="D12" s="6" t="s">
        <v>39</v>
      </c>
      <c r="E12" s="6" t="s">
        <v>52</v>
      </c>
      <c r="F12" s="6" t="s">
        <v>68</v>
      </c>
      <c r="G12" s="6" t="s">
        <v>55</v>
      </c>
      <c r="H12" s="6" t="s">
        <v>84</v>
      </c>
      <c r="I12" s="6" t="s">
        <v>83</v>
      </c>
      <c r="J12" s="6" t="s">
        <v>65</v>
      </c>
      <c r="K12" s="6" t="s">
        <v>109</v>
      </c>
      <c r="L12" s="6" t="s">
        <v>116</v>
      </c>
      <c r="M12" s="6" t="s">
        <v>125</v>
      </c>
      <c r="N12" s="6" t="s">
        <v>57</v>
      </c>
      <c r="O12" s="6" t="s">
        <v>137</v>
      </c>
      <c r="P12" s="6" t="s">
        <v>136</v>
      </c>
      <c r="Q12" s="6" t="s">
        <v>152</v>
      </c>
      <c r="R12" s="6" t="s">
        <v>161</v>
      </c>
      <c r="S12" s="6" t="s">
        <v>168</v>
      </c>
      <c r="T12" s="6" t="s">
        <v>177</v>
      </c>
      <c r="U12" s="6" t="s">
        <v>119</v>
      </c>
      <c r="V12" s="6" t="s">
        <v>189</v>
      </c>
      <c r="W12" s="6" t="s">
        <v>188</v>
      </c>
      <c r="X12" s="6" t="s">
        <v>204</v>
      </c>
      <c r="Y12" s="6" t="s">
        <v>213</v>
      </c>
      <c r="Z12" s="6" t="s">
        <v>220</v>
      </c>
      <c r="AA12" s="6" t="s">
        <v>229</v>
      </c>
      <c r="AB12" s="6" t="s">
        <v>171</v>
      </c>
      <c r="AC12" s="6" t="s">
        <v>241</v>
      </c>
      <c r="AD12" s="6" t="s">
        <v>240</v>
      </c>
      <c r="AE12" s="6" t="s">
        <v>256</v>
      </c>
      <c r="AF12" s="6" t="s">
        <v>266</v>
      </c>
    </row>
    <row r="13" spans="1:32" x14ac:dyDescent="0.35">
      <c r="A13" s="7">
        <v>0.375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</row>
    <row r="14" spans="1:32" ht="39" x14ac:dyDescent="0.35">
      <c r="A14" s="7"/>
      <c r="B14" s="6"/>
      <c r="C14" s="6"/>
      <c r="D14" s="6"/>
      <c r="E14" s="6"/>
      <c r="F14" s="6"/>
      <c r="G14" s="6"/>
      <c r="H14" s="5" t="s">
        <v>85</v>
      </c>
      <c r="I14" s="6"/>
      <c r="J14" s="6"/>
      <c r="K14" s="6"/>
      <c r="L14" s="6"/>
      <c r="M14" s="6"/>
      <c r="N14" s="6"/>
      <c r="O14" s="5" t="s">
        <v>138</v>
      </c>
      <c r="P14" s="6"/>
      <c r="Q14" s="6"/>
      <c r="R14" s="6"/>
      <c r="S14" s="6"/>
      <c r="T14" s="6"/>
      <c r="U14" s="6"/>
      <c r="V14" s="5" t="s">
        <v>190</v>
      </c>
      <c r="W14" s="6"/>
      <c r="X14" s="6"/>
      <c r="Y14" s="6"/>
      <c r="Z14" s="6"/>
      <c r="AA14" s="6"/>
      <c r="AB14" s="6"/>
      <c r="AC14" s="5" t="s">
        <v>242</v>
      </c>
      <c r="AD14" s="6"/>
      <c r="AE14" s="6"/>
      <c r="AF14" s="6"/>
    </row>
    <row r="15" spans="1:32" ht="69" customHeight="1" x14ac:dyDescent="0.35">
      <c r="A15" s="7">
        <v>0.39583333333333331</v>
      </c>
      <c r="B15" s="5" t="s">
        <v>14</v>
      </c>
      <c r="C15" s="6" t="s">
        <v>26</v>
      </c>
      <c r="D15" s="6"/>
      <c r="E15" s="6" t="s">
        <v>53</v>
      </c>
      <c r="F15" s="6" t="s">
        <v>69</v>
      </c>
      <c r="G15" s="6" t="s">
        <v>83</v>
      </c>
      <c r="H15" s="6" t="s">
        <v>24</v>
      </c>
      <c r="I15" s="5" t="s">
        <v>84</v>
      </c>
      <c r="J15" s="6" t="s">
        <v>101</v>
      </c>
      <c r="K15" s="6"/>
      <c r="L15" s="6" t="s">
        <v>117</v>
      </c>
      <c r="M15" s="6" t="s">
        <v>126</v>
      </c>
      <c r="N15" s="6" t="s">
        <v>73</v>
      </c>
      <c r="O15" s="6" t="s">
        <v>99</v>
      </c>
      <c r="P15" s="5" t="s">
        <v>137</v>
      </c>
      <c r="Q15" s="6" t="s">
        <v>153</v>
      </c>
      <c r="R15" s="6"/>
      <c r="S15" s="6" t="s">
        <v>169</v>
      </c>
      <c r="T15" s="6" t="s">
        <v>178</v>
      </c>
      <c r="U15" s="6" t="s">
        <v>128</v>
      </c>
      <c r="V15" s="6" t="s">
        <v>151</v>
      </c>
      <c r="W15" s="5" t="s">
        <v>189</v>
      </c>
      <c r="X15" s="6" t="s">
        <v>205</v>
      </c>
      <c r="Y15" s="6"/>
      <c r="Z15" s="6" t="s">
        <v>221</v>
      </c>
      <c r="AA15" s="6" t="s">
        <v>230</v>
      </c>
      <c r="AB15" s="6" t="s">
        <v>180</v>
      </c>
      <c r="AC15" s="6" t="s">
        <v>203</v>
      </c>
      <c r="AD15" s="5" t="s">
        <v>241</v>
      </c>
      <c r="AE15" s="6" t="s">
        <v>257</v>
      </c>
      <c r="AF15" s="6"/>
    </row>
    <row r="16" spans="1:32" ht="316.75" customHeight="1" x14ac:dyDescent="0.35">
      <c r="A16" s="7"/>
      <c r="B16" s="6" t="s">
        <v>15</v>
      </c>
      <c r="C16" s="6"/>
      <c r="D16" s="6"/>
      <c r="E16" s="6"/>
      <c r="F16" s="6"/>
      <c r="G16" s="6"/>
      <c r="H16" s="6"/>
      <c r="I16" s="6" t="s">
        <v>85</v>
      </c>
      <c r="J16" s="6"/>
      <c r="K16" s="6"/>
      <c r="L16" s="6"/>
      <c r="M16" s="6"/>
      <c r="N16" s="6"/>
      <c r="O16" s="6"/>
      <c r="P16" s="6" t="s">
        <v>138</v>
      </c>
      <c r="Q16" s="6"/>
      <c r="R16" s="6"/>
      <c r="S16" s="6"/>
      <c r="T16" s="6"/>
      <c r="U16" s="6"/>
      <c r="V16" s="6"/>
      <c r="W16" s="6" t="s">
        <v>190</v>
      </c>
      <c r="X16" s="6"/>
      <c r="Y16" s="6"/>
      <c r="Z16" s="6"/>
      <c r="AA16" s="6"/>
      <c r="AB16" s="6"/>
      <c r="AC16" s="6"/>
      <c r="AD16" s="6" t="s">
        <v>242</v>
      </c>
      <c r="AE16" s="6"/>
      <c r="AF16" s="6"/>
    </row>
    <row r="17" spans="1:32" x14ac:dyDescent="0.35">
      <c r="A17" s="7">
        <v>0.41666666666666669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</row>
    <row r="18" spans="1:32" ht="381" customHeight="1" x14ac:dyDescent="0.35">
      <c r="A18" s="7"/>
      <c r="B18" s="6" t="s">
        <v>16</v>
      </c>
      <c r="C18" s="6" t="s">
        <v>30</v>
      </c>
      <c r="D18" s="6" t="s">
        <v>43</v>
      </c>
      <c r="E18" s="6" t="s">
        <v>57</v>
      </c>
      <c r="F18" s="6" t="s">
        <v>73</v>
      </c>
      <c r="G18" s="6" t="s">
        <v>65</v>
      </c>
      <c r="H18" s="6" t="s">
        <v>26</v>
      </c>
      <c r="I18" s="6" t="s">
        <v>95</v>
      </c>
      <c r="J18" s="6" t="s">
        <v>103</v>
      </c>
      <c r="K18" s="6" t="s">
        <v>111</v>
      </c>
      <c r="L18" s="6" t="s">
        <v>119</v>
      </c>
      <c r="M18" s="6" t="s">
        <v>128</v>
      </c>
      <c r="N18" s="6" t="s">
        <v>136</v>
      </c>
      <c r="O18" s="6" t="s">
        <v>101</v>
      </c>
      <c r="P18" s="6" t="s">
        <v>146</v>
      </c>
      <c r="Q18" s="6" t="s">
        <v>155</v>
      </c>
      <c r="R18" s="6" t="s">
        <v>163</v>
      </c>
      <c r="S18" s="6" t="s">
        <v>171</v>
      </c>
      <c r="T18" s="6" t="s">
        <v>180</v>
      </c>
      <c r="U18" s="6" t="s">
        <v>188</v>
      </c>
      <c r="V18" s="6" t="s">
        <v>153</v>
      </c>
      <c r="W18" s="6" t="s">
        <v>198</v>
      </c>
      <c r="X18" s="6" t="s">
        <v>207</v>
      </c>
      <c r="Y18" s="6" t="s">
        <v>215</v>
      </c>
      <c r="Z18" s="6" t="s">
        <v>223</v>
      </c>
      <c r="AA18" s="6" t="s">
        <v>232</v>
      </c>
      <c r="AB18" s="6" t="s">
        <v>240</v>
      </c>
      <c r="AC18" s="6" t="s">
        <v>205</v>
      </c>
      <c r="AD18" s="6" t="s">
        <v>250</v>
      </c>
      <c r="AE18" s="6" t="s">
        <v>259</v>
      </c>
      <c r="AF18" s="6" t="s">
        <v>267</v>
      </c>
    </row>
    <row r="19" spans="1:32" x14ac:dyDescent="0.35">
      <c r="A19" s="4">
        <v>0.4375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</row>
    <row r="20" spans="1:32" x14ac:dyDescent="0.35">
      <c r="A20" s="7">
        <v>0.45833333333333331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</row>
    <row r="21" spans="1:32" ht="330" customHeight="1" x14ac:dyDescent="0.35">
      <c r="A21" s="7"/>
      <c r="B21" s="6" t="s">
        <v>10</v>
      </c>
      <c r="C21" s="6" t="s">
        <v>23</v>
      </c>
      <c r="D21" s="6" t="s">
        <v>36</v>
      </c>
      <c r="E21" s="6" t="s">
        <v>50</v>
      </c>
      <c r="F21" s="6" t="s">
        <v>71</v>
      </c>
      <c r="G21" s="6" t="s">
        <v>25</v>
      </c>
      <c r="H21" s="6" t="s">
        <v>89</v>
      </c>
      <c r="I21" s="6" t="s">
        <v>81</v>
      </c>
      <c r="J21" s="6" t="s">
        <v>98</v>
      </c>
      <c r="K21" s="6" t="s">
        <v>106</v>
      </c>
      <c r="L21" s="6" t="s">
        <v>114</v>
      </c>
      <c r="M21" s="6" t="s">
        <v>123</v>
      </c>
      <c r="N21" s="6" t="s">
        <v>100</v>
      </c>
      <c r="O21" s="6" t="s">
        <v>141</v>
      </c>
      <c r="P21" s="6" t="s">
        <v>134</v>
      </c>
      <c r="Q21" s="6" t="s">
        <v>150</v>
      </c>
      <c r="R21" s="6" t="s">
        <v>158</v>
      </c>
      <c r="S21" s="6" t="s">
        <v>166</v>
      </c>
      <c r="T21" s="6" t="s">
        <v>175</v>
      </c>
      <c r="U21" s="6" t="s">
        <v>152</v>
      </c>
      <c r="V21" s="6" t="s">
        <v>193</v>
      </c>
      <c r="W21" s="6" t="s">
        <v>186</v>
      </c>
      <c r="X21" s="6" t="s">
        <v>202</v>
      </c>
      <c r="Y21" s="6" t="s">
        <v>210</v>
      </c>
      <c r="Z21" s="6" t="s">
        <v>218</v>
      </c>
      <c r="AA21" s="6" t="s">
        <v>227</v>
      </c>
      <c r="AB21" s="6" t="s">
        <v>204</v>
      </c>
      <c r="AC21" s="6" t="s">
        <v>245</v>
      </c>
      <c r="AD21" s="6" t="s">
        <v>238</v>
      </c>
      <c r="AE21" s="6" t="s">
        <v>254</v>
      </c>
      <c r="AF21" s="6" t="s">
        <v>263</v>
      </c>
    </row>
    <row r="22" spans="1:32" x14ac:dyDescent="0.35">
      <c r="A22" s="7">
        <v>0.47916666666666669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</row>
    <row r="23" spans="1:32" ht="39" x14ac:dyDescent="0.35">
      <c r="A23" s="7"/>
      <c r="B23" s="5" t="s">
        <v>11</v>
      </c>
      <c r="C23" s="6"/>
      <c r="D23" s="6"/>
      <c r="E23" s="6"/>
      <c r="F23" s="6"/>
      <c r="G23" s="6"/>
      <c r="H23" s="6"/>
      <c r="I23" s="5" t="s">
        <v>82</v>
      </c>
      <c r="J23" s="6"/>
      <c r="K23" s="6"/>
      <c r="L23" s="6"/>
      <c r="M23" s="6"/>
      <c r="N23" s="6"/>
      <c r="O23" s="6"/>
      <c r="P23" s="5" t="s">
        <v>135</v>
      </c>
      <c r="Q23" s="6"/>
      <c r="R23" s="6"/>
      <c r="S23" s="6"/>
      <c r="T23" s="6"/>
      <c r="U23" s="6"/>
      <c r="V23" s="6"/>
      <c r="W23" s="5" t="s">
        <v>187</v>
      </c>
      <c r="X23" s="6"/>
      <c r="Y23" s="6"/>
      <c r="Z23" s="6"/>
      <c r="AA23" s="6"/>
      <c r="AB23" s="6"/>
      <c r="AC23" s="6"/>
      <c r="AD23" s="5" t="s">
        <v>239</v>
      </c>
      <c r="AE23" s="6"/>
      <c r="AF23" s="6"/>
    </row>
    <row r="24" spans="1:32" ht="395.4" customHeight="1" x14ac:dyDescent="0.35">
      <c r="A24" s="4">
        <v>0.5</v>
      </c>
      <c r="B24" s="6" t="s">
        <v>17</v>
      </c>
      <c r="C24" s="6" t="s">
        <v>22</v>
      </c>
      <c r="D24" s="6" t="s">
        <v>35</v>
      </c>
      <c r="E24" s="6" t="s">
        <v>49</v>
      </c>
      <c r="F24" s="6" t="s">
        <v>64</v>
      </c>
      <c r="G24" s="6" t="s">
        <v>24</v>
      </c>
      <c r="H24" s="6" t="s">
        <v>90</v>
      </c>
      <c r="I24" s="6" t="s">
        <v>80</v>
      </c>
      <c r="J24" s="6" t="s">
        <v>89</v>
      </c>
      <c r="K24" s="6" t="s">
        <v>90</v>
      </c>
      <c r="L24" s="6" t="s">
        <v>91</v>
      </c>
      <c r="M24" s="6" t="s">
        <v>92</v>
      </c>
      <c r="N24" s="6" t="s">
        <v>99</v>
      </c>
      <c r="O24" s="6" t="s">
        <v>142</v>
      </c>
      <c r="P24" s="6" t="s">
        <v>93</v>
      </c>
      <c r="Q24" s="6" t="s">
        <v>141</v>
      </c>
      <c r="R24" s="6" t="s">
        <v>142</v>
      </c>
      <c r="S24" s="6" t="s">
        <v>143</v>
      </c>
      <c r="T24" s="6" t="s">
        <v>144</v>
      </c>
      <c r="U24" s="6" t="s">
        <v>151</v>
      </c>
      <c r="V24" s="6" t="s">
        <v>194</v>
      </c>
      <c r="W24" s="6" t="s">
        <v>145</v>
      </c>
      <c r="X24" s="6" t="s">
        <v>193</v>
      </c>
      <c r="Y24" s="6" t="s">
        <v>194</v>
      </c>
      <c r="Z24" s="6" t="s">
        <v>195</v>
      </c>
      <c r="AA24" s="6" t="s">
        <v>196</v>
      </c>
      <c r="AB24" s="6" t="s">
        <v>203</v>
      </c>
      <c r="AC24" s="6" t="s">
        <v>246</v>
      </c>
      <c r="AD24" s="6" t="s">
        <v>197</v>
      </c>
      <c r="AE24" s="6" t="s">
        <v>245</v>
      </c>
      <c r="AF24" s="6" t="s">
        <v>246</v>
      </c>
    </row>
    <row r="25" spans="1:32" x14ac:dyDescent="0.35">
      <c r="A25" s="7">
        <v>0.52083333333333337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</row>
    <row r="26" spans="1:32" ht="288" customHeight="1" x14ac:dyDescent="0.35">
      <c r="A26" s="7"/>
      <c r="B26" s="6" t="s">
        <v>18</v>
      </c>
      <c r="C26" s="6" t="s">
        <v>31</v>
      </c>
      <c r="D26" s="6" t="s">
        <v>44</v>
      </c>
      <c r="E26" s="6" t="s">
        <v>58</v>
      </c>
      <c r="F26" s="6" t="s">
        <v>14</v>
      </c>
      <c r="G26" s="6" t="s">
        <v>88</v>
      </c>
      <c r="H26" s="6" t="s">
        <v>91</v>
      </c>
      <c r="I26" s="6" t="s">
        <v>27</v>
      </c>
      <c r="J26" s="6" t="s">
        <v>65</v>
      </c>
      <c r="K26" s="6" t="s">
        <v>52</v>
      </c>
      <c r="L26" s="6" t="s">
        <v>70</v>
      </c>
      <c r="M26" s="6" t="s">
        <v>84</v>
      </c>
      <c r="N26" s="6" t="s">
        <v>94</v>
      </c>
      <c r="O26" s="6" t="s">
        <v>143</v>
      </c>
      <c r="P26" s="6" t="s">
        <v>102</v>
      </c>
      <c r="Q26" s="6" t="s">
        <v>109</v>
      </c>
      <c r="R26" s="6" t="s">
        <v>116</v>
      </c>
      <c r="S26" s="6" t="s">
        <v>127</v>
      </c>
      <c r="T26" s="6" t="s">
        <v>137</v>
      </c>
      <c r="U26" s="6" t="s">
        <v>94</v>
      </c>
      <c r="V26" s="6" t="s">
        <v>195</v>
      </c>
      <c r="W26" s="6" t="s">
        <v>154</v>
      </c>
      <c r="X26" s="6" t="s">
        <v>161</v>
      </c>
      <c r="Y26" s="6" t="s">
        <v>168</v>
      </c>
      <c r="Z26" s="6" t="s">
        <v>179</v>
      </c>
      <c r="AA26" s="6" t="s">
        <v>189</v>
      </c>
      <c r="AB26" s="6" t="s">
        <v>94</v>
      </c>
      <c r="AC26" s="6" t="s">
        <v>247</v>
      </c>
      <c r="AD26" s="6" t="s">
        <v>206</v>
      </c>
      <c r="AE26" s="6" t="s">
        <v>213</v>
      </c>
      <c r="AF26" s="6" t="s">
        <v>220</v>
      </c>
    </row>
    <row r="27" spans="1:32" x14ac:dyDescent="0.35">
      <c r="A27" s="7">
        <v>0.54166666666666663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</row>
    <row r="28" spans="1:32" ht="261.64999999999998" customHeight="1" x14ac:dyDescent="0.35">
      <c r="A28" s="7"/>
      <c r="B28" s="6"/>
      <c r="C28" s="6"/>
      <c r="D28" s="6"/>
      <c r="E28" s="6"/>
      <c r="F28" s="6" t="s">
        <v>15</v>
      </c>
      <c r="G28" s="6"/>
      <c r="H28" s="6"/>
      <c r="I28" s="6"/>
      <c r="J28" s="6"/>
      <c r="K28" s="6"/>
      <c r="L28" s="6"/>
      <c r="M28" s="6" t="s">
        <v>85</v>
      </c>
      <c r="N28" s="6"/>
      <c r="O28" s="6"/>
      <c r="P28" s="6"/>
      <c r="Q28" s="6"/>
      <c r="R28" s="6"/>
      <c r="S28" s="6"/>
      <c r="T28" s="6" t="s">
        <v>138</v>
      </c>
      <c r="U28" s="6"/>
      <c r="V28" s="6"/>
      <c r="W28" s="6"/>
      <c r="X28" s="6"/>
      <c r="Y28" s="6"/>
      <c r="Z28" s="6"/>
      <c r="AA28" s="6" t="s">
        <v>190</v>
      </c>
      <c r="AB28" s="6"/>
      <c r="AC28" s="6"/>
      <c r="AD28" s="6"/>
      <c r="AE28" s="6"/>
      <c r="AF28" s="6"/>
    </row>
    <row r="29" spans="1:32" x14ac:dyDescent="0.35">
      <c r="A29" s="7">
        <v>0.5625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</row>
    <row r="30" spans="1:32" ht="357.65" customHeight="1" x14ac:dyDescent="0.35">
      <c r="A30" s="7"/>
      <c r="B30" s="6"/>
      <c r="C30" s="6" t="s">
        <v>32</v>
      </c>
      <c r="D30" s="6" t="s">
        <v>45</v>
      </c>
      <c r="E30" s="6" t="s">
        <v>59</v>
      </c>
      <c r="F30" s="6" t="s">
        <v>13</v>
      </c>
      <c r="G30" s="6" t="s">
        <v>53</v>
      </c>
      <c r="H30" s="6" t="s">
        <v>92</v>
      </c>
      <c r="I30" s="6"/>
      <c r="J30" s="6" t="s">
        <v>39</v>
      </c>
      <c r="K30" s="6" t="s">
        <v>51</v>
      </c>
      <c r="L30" s="6" t="s">
        <v>68</v>
      </c>
      <c r="M30" s="6" t="s">
        <v>83</v>
      </c>
      <c r="N30" s="6" t="s">
        <v>117</v>
      </c>
      <c r="O30" s="6" t="s">
        <v>144</v>
      </c>
      <c r="P30" s="6"/>
      <c r="Q30" s="6"/>
      <c r="R30" s="6" t="s">
        <v>115</v>
      </c>
      <c r="S30" s="6" t="s">
        <v>125</v>
      </c>
      <c r="T30" s="6" t="s">
        <v>136</v>
      </c>
      <c r="U30" s="6" t="s">
        <v>169</v>
      </c>
      <c r="V30" s="6" t="s">
        <v>196</v>
      </c>
      <c r="W30" s="6"/>
      <c r="X30" s="6"/>
      <c r="Y30" s="6" t="s">
        <v>167</v>
      </c>
      <c r="Z30" s="6" t="s">
        <v>177</v>
      </c>
      <c r="AA30" s="6" t="s">
        <v>188</v>
      </c>
      <c r="AB30" s="6" t="s">
        <v>221</v>
      </c>
      <c r="AC30" s="6" t="s">
        <v>248</v>
      </c>
      <c r="AD30" s="6"/>
      <c r="AE30" s="6"/>
      <c r="AF30" s="6" t="s">
        <v>219</v>
      </c>
    </row>
    <row r="31" spans="1:32" x14ac:dyDescent="0.35">
      <c r="A31" s="4">
        <v>0.58333333333333337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</row>
    <row r="32" spans="1:32" x14ac:dyDescent="0.35">
      <c r="A32" s="7">
        <v>0.60416666666666663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</row>
    <row r="33" spans="1:32" ht="358.25" customHeight="1" x14ac:dyDescent="0.35">
      <c r="A33" s="7"/>
      <c r="B33" s="6" t="s">
        <v>19</v>
      </c>
      <c r="C33" s="6"/>
      <c r="D33" s="6" t="s">
        <v>46</v>
      </c>
      <c r="E33" s="6" t="s">
        <v>60</v>
      </c>
      <c r="F33" s="6" t="s">
        <v>74</v>
      </c>
      <c r="G33" s="6" t="s">
        <v>39</v>
      </c>
      <c r="H33" s="6" t="s">
        <v>93</v>
      </c>
      <c r="I33" s="6" t="s">
        <v>25</v>
      </c>
      <c r="J33" s="6"/>
      <c r="K33" s="6" t="s">
        <v>53</v>
      </c>
      <c r="L33" s="6" t="s">
        <v>69</v>
      </c>
      <c r="M33" s="6" t="s">
        <v>86</v>
      </c>
      <c r="N33" s="6" t="s">
        <v>109</v>
      </c>
      <c r="O33" s="6" t="s">
        <v>145</v>
      </c>
      <c r="P33" s="6" t="s">
        <v>100</v>
      </c>
      <c r="Q33" s="6" t="s">
        <v>108</v>
      </c>
      <c r="R33" s="6" t="s">
        <v>117</v>
      </c>
      <c r="S33" s="6" t="s">
        <v>126</v>
      </c>
      <c r="T33" s="6" t="s">
        <v>139</v>
      </c>
      <c r="U33" s="6" t="s">
        <v>161</v>
      </c>
      <c r="V33" s="6" t="s">
        <v>197</v>
      </c>
      <c r="W33" s="6" t="s">
        <v>152</v>
      </c>
      <c r="X33" s="6" t="s">
        <v>160</v>
      </c>
      <c r="Y33" s="6" t="s">
        <v>169</v>
      </c>
      <c r="Z33" s="6" t="s">
        <v>178</v>
      </c>
      <c r="AA33" s="6" t="s">
        <v>191</v>
      </c>
      <c r="AB33" s="6" t="s">
        <v>213</v>
      </c>
      <c r="AC33" s="6" t="s">
        <v>249</v>
      </c>
      <c r="AD33" s="6" t="s">
        <v>204</v>
      </c>
      <c r="AE33" s="6" t="s">
        <v>212</v>
      </c>
      <c r="AF33" s="6" t="s">
        <v>221</v>
      </c>
    </row>
    <row r="34" spans="1:32" x14ac:dyDescent="0.35">
      <c r="A34" s="4">
        <v>0.625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</row>
    <row r="35" spans="1:32" ht="27.65" customHeight="1" x14ac:dyDescent="0.35">
      <c r="A35" s="7">
        <v>0.64583333333333337</v>
      </c>
      <c r="B35" s="6" t="s">
        <v>20</v>
      </c>
      <c r="C35" s="6" t="s">
        <v>33</v>
      </c>
      <c r="D35" s="6" t="s">
        <v>47</v>
      </c>
      <c r="E35" s="6" t="s">
        <v>61</v>
      </c>
      <c r="F35" s="5" t="s">
        <v>75</v>
      </c>
      <c r="G35" s="6"/>
      <c r="H35" s="6" t="s">
        <v>26</v>
      </c>
      <c r="I35" s="6" t="s">
        <v>96</v>
      </c>
      <c r="J35" s="6" t="s">
        <v>104</v>
      </c>
      <c r="K35" s="6" t="s">
        <v>112</v>
      </c>
      <c r="L35" s="6" t="s">
        <v>120</v>
      </c>
      <c r="M35" s="5" t="s">
        <v>129</v>
      </c>
      <c r="N35" s="6"/>
      <c r="O35" s="6" t="s">
        <v>101</v>
      </c>
      <c r="P35" s="6" t="s">
        <v>147</v>
      </c>
      <c r="Q35" s="6" t="s">
        <v>156</v>
      </c>
      <c r="R35" s="6" t="s">
        <v>164</v>
      </c>
      <c r="S35" s="6" t="s">
        <v>172</v>
      </c>
      <c r="T35" s="5" t="s">
        <v>181</v>
      </c>
      <c r="U35" s="6"/>
      <c r="V35" s="6" t="s">
        <v>153</v>
      </c>
      <c r="W35" s="6" t="s">
        <v>199</v>
      </c>
      <c r="X35" s="6" t="s">
        <v>208</v>
      </c>
      <c r="Y35" s="6" t="s">
        <v>216</v>
      </c>
      <c r="Z35" s="6" t="s">
        <v>224</v>
      </c>
      <c r="AA35" s="5" t="s">
        <v>233</v>
      </c>
      <c r="AB35" s="6"/>
      <c r="AC35" s="6" t="s">
        <v>205</v>
      </c>
      <c r="AD35" s="6" t="s">
        <v>251</v>
      </c>
      <c r="AE35" s="6" t="s">
        <v>260</v>
      </c>
      <c r="AF35" s="6" t="s">
        <v>268</v>
      </c>
    </row>
    <row r="36" spans="1:32" ht="330.65" customHeight="1" x14ac:dyDescent="0.35">
      <c r="A36" s="7"/>
      <c r="B36" s="6"/>
      <c r="C36" s="6"/>
      <c r="D36" s="6"/>
      <c r="E36" s="6"/>
      <c r="F36" s="6" t="s">
        <v>76</v>
      </c>
      <c r="G36" s="6"/>
      <c r="H36" s="6"/>
      <c r="I36" s="6"/>
      <c r="J36" s="6"/>
      <c r="K36" s="6"/>
      <c r="L36" s="6"/>
      <c r="M36" s="6" t="s">
        <v>130</v>
      </c>
      <c r="N36" s="6"/>
      <c r="O36" s="6"/>
      <c r="P36" s="6"/>
      <c r="Q36" s="6"/>
      <c r="R36" s="6"/>
      <c r="S36" s="6"/>
      <c r="T36" s="6" t="s">
        <v>182</v>
      </c>
      <c r="U36" s="6"/>
      <c r="V36" s="6"/>
      <c r="W36" s="6"/>
      <c r="X36" s="6"/>
      <c r="Y36" s="6"/>
      <c r="Z36" s="6"/>
      <c r="AA36" s="6" t="s">
        <v>234</v>
      </c>
      <c r="AB36" s="6"/>
      <c r="AC36" s="6"/>
      <c r="AD36" s="6"/>
      <c r="AE36" s="6"/>
      <c r="AF36" s="6"/>
    </row>
    <row r="37" spans="1:32" x14ac:dyDescent="0.35">
      <c r="A37" s="7">
        <v>0.66666666666666663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</row>
    <row r="38" spans="1:32" ht="289.25" customHeight="1" x14ac:dyDescent="0.35">
      <c r="A38" s="7"/>
      <c r="B38" s="6"/>
      <c r="C38" s="6" t="s">
        <v>34</v>
      </c>
      <c r="D38" s="6"/>
      <c r="E38" s="6" t="s">
        <v>62</v>
      </c>
      <c r="F38" s="6" t="s">
        <v>77</v>
      </c>
      <c r="G38" s="6" t="s">
        <v>84</v>
      </c>
      <c r="H38" s="6" t="s">
        <v>24</v>
      </c>
      <c r="I38" s="6"/>
      <c r="J38" s="6" t="s">
        <v>105</v>
      </c>
      <c r="K38" s="6"/>
      <c r="L38" s="6" t="s">
        <v>121</v>
      </c>
      <c r="M38" s="6" t="s">
        <v>131</v>
      </c>
      <c r="N38" s="6" t="s">
        <v>137</v>
      </c>
      <c r="O38" s="6" t="s">
        <v>99</v>
      </c>
      <c r="P38" s="6" t="s">
        <v>148</v>
      </c>
      <c r="Q38" s="6" t="s">
        <v>157</v>
      </c>
      <c r="R38" s="6"/>
      <c r="S38" s="6" t="s">
        <v>173</v>
      </c>
      <c r="T38" s="6" t="s">
        <v>183</v>
      </c>
      <c r="U38" s="6" t="s">
        <v>189</v>
      </c>
      <c r="V38" s="6" t="s">
        <v>151</v>
      </c>
      <c r="W38" s="6" t="s">
        <v>200</v>
      </c>
      <c r="X38" s="6" t="s">
        <v>209</v>
      </c>
      <c r="Y38" s="6"/>
      <c r="Z38" s="6" t="s">
        <v>225</v>
      </c>
      <c r="AA38" s="6" t="s">
        <v>235</v>
      </c>
      <c r="AB38" s="6" t="s">
        <v>241</v>
      </c>
      <c r="AC38" s="6" t="s">
        <v>203</v>
      </c>
      <c r="AD38" s="6" t="s">
        <v>252</v>
      </c>
      <c r="AE38" s="6" t="s">
        <v>261</v>
      </c>
      <c r="AF38" s="6"/>
    </row>
    <row r="39" spans="1:32" x14ac:dyDescent="0.35">
      <c r="A39" s="7">
        <v>0.6875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</row>
    <row r="40" spans="1:32" ht="289.25" customHeight="1" x14ac:dyDescent="0.35">
      <c r="A40" s="7"/>
      <c r="B40" s="6"/>
      <c r="C40" s="6"/>
      <c r="D40" s="6"/>
      <c r="E40" s="6"/>
      <c r="F40" s="6"/>
      <c r="G40" s="6" t="s">
        <v>85</v>
      </c>
      <c r="H40" s="6"/>
      <c r="I40" s="6"/>
      <c r="J40" s="6"/>
      <c r="K40" s="6"/>
      <c r="L40" s="6"/>
      <c r="M40" s="6"/>
      <c r="N40" s="6" t="s">
        <v>138</v>
      </c>
      <c r="O40" s="6"/>
      <c r="P40" s="6"/>
      <c r="Q40" s="6"/>
      <c r="R40" s="6"/>
      <c r="S40" s="6"/>
      <c r="T40" s="6"/>
      <c r="U40" s="6" t="s">
        <v>190</v>
      </c>
      <c r="V40" s="6"/>
      <c r="W40" s="6"/>
      <c r="X40" s="6"/>
      <c r="Y40" s="6"/>
      <c r="Z40" s="6"/>
      <c r="AA40" s="6"/>
      <c r="AB40" s="6" t="s">
        <v>242</v>
      </c>
      <c r="AC40" s="6"/>
      <c r="AD40" s="6"/>
      <c r="AE40" s="6"/>
      <c r="AF40" s="6"/>
    </row>
    <row r="41" spans="1:32" x14ac:dyDescent="0.35">
      <c r="A41" s="7">
        <v>0.70833333333333337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</row>
    <row r="42" spans="1:32" ht="316.75" customHeight="1" x14ac:dyDescent="0.35">
      <c r="A42" s="7"/>
      <c r="B42" s="6" t="s">
        <v>21</v>
      </c>
      <c r="C42" s="6"/>
      <c r="D42" s="6" t="s">
        <v>48</v>
      </c>
      <c r="E42" s="6" t="s">
        <v>63</v>
      </c>
      <c r="F42" s="6" t="s">
        <v>78</v>
      </c>
      <c r="G42" s="6" t="s">
        <v>83</v>
      </c>
      <c r="H42" s="6" t="s">
        <v>53</v>
      </c>
      <c r="I42" s="6" t="s">
        <v>97</v>
      </c>
      <c r="J42" s="6"/>
      <c r="K42" s="6" t="s">
        <v>113</v>
      </c>
      <c r="L42" s="6" t="s">
        <v>122</v>
      </c>
      <c r="M42" s="6" t="s">
        <v>132</v>
      </c>
      <c r="N42" s="6" t="s">
        <v>136</v>
      </c>
      <c r="O42" s="6" t="s">
        <v>117</v>
      </c>
      <c r="P42" s="6" t="s">
        <v>149</v>
      </c>
      <c r="Q42" s="6"/>
      <c r="R42" s="6" t="s">
        <v>165</v>
      </c>
      <c r="S42" s="6" t="s">
        <v>174</v>
      </c>
      <c r="T42" s="6" t="s">
        <v>184</v>
      </c>
      <c r="U42" s="6" t="s">
        <v>188</v>
      </c>
      <c r="V42" s="6" t="s">
        <v>178</v>
      </c>
      <c r="W42" s="6" t="s">
        <v>201</v>
      </c>
      <c r="X42" s="6"/>
      <c r="Y42" s="6" t="s">
        <v>217</v>
      </c>
      <c r="Z42" s="6" t="s">
        <v>226</v>
      </c>
      <c r="AA42" s="6" t="s">
        <v>236</v>
      </c>
      <c r="AB42" s="6" t="s">
        <v>240</v>
      </c>
      <c r="AC42" s="6" t="s">
        <v>230</v>
      </c>
      <c r="AD42" s="6" t="s">
        <v>253</v>
      </c>
      <c r="AE42" s="6" t="s">
        <v>262</v>
      </c>
      <c r="AF42" s="6" t="s">
        <v>269</v>
      </c>
    </row>
    <row r="43" spans="1:32" x14ac:dyDescent="0.35">
      <c r="A43" s="7">
        <v>0.72916666666666663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</row>
    <row r="44" spans="1:32" ht="344.4" customHeight="1" x14ac:dyDescent="0.35">
      <c r="A44" s="7"/>
      <c r="B44" s="6"/>
      <c r="C44" s="6"/>
      <c r="D44" s="6"/>
      <c r="E44" s="6"/>
      <c r="F44" s="6" t="s">
        <v>79</v>
      </c>
      <c r="G44" s="6"/>
      <c r="H44" s="6"/>
      <c r="I44" s="6"/>
      <c r="J44" s="6"/>
      <c r="K44" s="6"/>
      <c r="L44" s="6"/>
      <c r="M44" s="6" t="s">
        <v>133</v>
      </c>
      <c r="N44" s="6"/>
      <c r="O44" s="6"/>
      <c r="P44" s="6"/>
      <c r="Q44" s="6"/>
      <c r="R44" s="6"/>
      <c r="S44" s="6"/>
      <c r="T44" s="6" t="s">
        <v>185</v>
      </c>
      <c r="U44" s="6"/>
      <c r="V44" s="6"/>
      <c r="W44" s="6"/>
      <c r="X44" s="6"/>
      <c r="Y44" s="6"/>
      <c r="Z44" s="6"/>
      <c r="AA44" s="6" t="s">
        <v>237</v>
      </c>
      <c r="AB44" s="6"/>
      <c r="AC44" s="6"/>
      <c r="AD44" s="6"/>
      <c r="AE44" s="6"/>
      <c r="AF44" s="6"/>
    </row>
    <row r="45" spans="1:32" x14ac:dyDescent="0.35">
      <c r="A45" s="7">
        <v>0.75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</row>
    <row r="46" spans="1:32" ht="366.65" customHeight="1" x14ac:dyDescent="0.35">
      <c r="A46" s="7"/>
      <c r="B46" s="6" t="s">
        <v>22</v>
      </c>
      <c r="C46" s="6" t="s">
        <v>35</v>
      </c>
      <c r="D46" s="6" t="s">
        <v>49</v>
      </c>
      <c r="E46" s="6" t="s">
        <v>64</v>
      </c>
      <c r="F46" s="6" t="s">
        <v>80</v>
      </c>
      <c r="G46" s="6" t="s">
        <v>24</v>
      </c>
      <c r="H46" s="6" t="s">
        <v>84</v>
      </c>
      <c r="I46" s="6" t="s">
        <v>65</v>
      </c>
      <c r="J46" s="6" t="s">
        <v>90</v>
      </c>
      <c r="K46" s="6" t="s">
        <v>91</v>
      </c>
      <c r="L46" s="6" t="s">
        <v>92</v>
      </c>
      <c r="M46" s="6" t="s">
        <v>93</v>
      </c>
      <c r="N46" s="6" t="s">
        <v>99</v>
      </c>
      <c r="O46" s="6" t="s">
        <v>137</v>
      </c>
      <c r="P46" s="6" t="s">
        <v>141</v>
      </c>
      <c r="Q46" s="6" t="s">
        <v>142</v>
      </c>
      <c r="R46" s="6" t="s">
        <v>143</v>
      </c>
      <c r="S46" s="6" t="s">
        <v>144</v>
      </c>
      <c r="T46" s="6" t="s">
        <v>145</v>
      </c>
      <c r="U46" s="6" t="s">
        <v>151</v>
      </c>
      <c r="V46" s="6" t="s">
        <v>189</v>
      </c>
      <c r="W46" s="6" t="s">
        <v>193</v>
      </c>
      <c r="X46" s="6" t="s">
        <v>194</v>
      </c>
      <c r="Y46" s="6" t="s">
        <v>195</v>
      </c>
      <c r="Z46" s="6" t="s">
        <v>196</v>
      </c>
      <c r="AA46" s="6" t="s">
        <v>197</v>
      </c>
      <c r="AB46" s="6" t="s">
        <v>203</v>
      </c>
      <c r="AC46" s="6" t="s">
        <v>241</v>
      </c>
      <c r="AD46" s="6" t="s">
        <v>245</v>
      </c>
      <c r="AE46" s="6" t="s">
        <v>246</v>
      </c>
      <c r="AF46" s="6" t="s">
        <v>247</v>
      </c>
    </row>
    <row r="47" spans="1:32" x14ac:dyDescent="0.35">
      <c r="A47" s="7">
        <v>0.77083333333333337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</row>
    <row r="48" spans="1:32" ht="316.75" customHeight="1" x14ac:dyDescent="0.35">
      <c r="A48" s="7"/>
      <c r="B48" s="6"/>
      <c r="C48" s="6"/>
      <c r="D48" s="6"/>
      <c r="E48" s="6"/>
      <c r="F48" s="6"/>
      <c r="G48" s="6"/>
      <c r="H48" s="6" t="s">
        <v>85</v>
      </c>
      <c r="I48" s="6"/>
      <c r="J48" s="6"/>
      <c r="K48" s="6"/>
      <c r="L48" s="6"/>
      <c r="M48" s="6"/>
      <c r="N48" s="6"/>
      <c r="O48" s="6" t="s">
        <v>138</v>
      </c>
      <c r="P48" s="6"/>
      <c r="Q48" s="6"/>
      <c r="R48" s="6"/>
      <c r="S48" s="6"/>
      <c r="T48" s="6"/>
      <c r="U48" s="6"/>
      <c r="V48" s="6" t="s">
        <v>190</v>
      </c>
      <c r="W48" s="6"/>
      <c r="X48" s="6"/>
      <c r="Y48" s="6"/>
      <c r="Z48" s="6"/>
      <c r="AA48" s="6"/>
      <c r="AB48" s="6"/>
      <c r="AC48" s="6" t="s">
        <v>242</v>
      </c>
      <c r="AD48" s="6"/>
      <c r="AE48" s="6"/>
      <c r="AF48" s="6"/>
    </row>
    <row r="49" spans="1:32" x14ac:dyDescent="0.35">
      <c r="A49" s="7">
        <v>0.79166666666666663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</row>
    <row r="50" spans="1:32" ht="275.39999999999998" customHeight="1" x14ac:dyDescent="0.35">
      <c r="A50" s="7"/>
      <c r="B50" s="6" t="s">
        <v>23</v>
      </c>
      <c r="C50" s="6" t="s">
        <v>36</v>
      </c>
      <c r="D50" s="6" t="s">
        <v>50</v>
      </c>
      <c r="E50" s="6" t="s">
        <v>65</v>
      </c>
      <c r="F50" s="6" t="s">
        <v>81</v>
      </c>
      <c r="G50" s="6" t="s">
        <v>25</v>
      </c>
      <c r="H50" s="6" t="s">
        <v>68</v>
      </c>
      <c r="I50" s="6" t="s">
        <v>98</v>
      </c>
      <c r="J50" s="6" t="s">
        <v>106</v>
      </c>
      <c r="K50" s="6" t="s">
        <v>114</v>
      </c>
      <c r="L50" s="6" t="s">
        <v>123</v>
      </c>
      <c r="M50" s="6" t="s">
        <v>134</v>
      </c>
      <c r="N50" s="6" t="s">
        <v>100</v>
      </c>
      <c r="O50" s="6" t="s">
        <v>125</v>
      </c>
      <c r="P50" s="6" t="s">
        <v>150</v>
      </c>
      <c r="Q50" s="6" t="s">
        <v>158</v>
      </c>
      <c r="R50" s="6" t="s">
        <v>166</v>
      </c>
      <c r="S50" s="6" t="s">
        <v>175</v>
      </c>
      <c r="T50" s="6" t="s">
        <v>186</v>
      </c>
      <c r="U50" s="6" t="s">
        <v>152</v>
      </c>
      <c r="V50" s="6" t="s">
        <v>177</v>
      </c>
      <c r="W50" s="6" t="s">
        <v>202</v>
      </c>
      <c r="X50" s="6" t="s">
        <v>210</v>
      </c>
      <c r="Y50" s="6" t="s">
        <v>218</v>
      </c>
      <c r="Z50" s="6" t="s">
        <v>227</v>
      </c>
      <c r="AA50" s="6" t="s">
        <v>238</v>
      </c>
      <c r="AB50" s="6" t="s">
        <v>204</v>
      </c>
      <c r="AC50" s="6" t="s">
        <v>229</v>
      </c>
      <c r="AD50" s="6" t="s">
        <v>254</v>
      </c>
      <c r="AE50" s="6" t="s">
        <v>263</v>
      </c>
      <c r="AF50" s="6" t="s">
        <v>270</v>
      </c>
    </row>
    <row r="51" spans="1:32" x14ac:dyDescent="0.35">
      <c r="A51" s="7">
        <v>0.8125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</row>
    <row r="52" spans="1:32" ht="275.39999999999998" customHeight="1" x14ac:dyDescent="0.35">
      <c r="A52" s="7"/>
      <c r="B52" s="6"/>
      <c r="C52" s="6"/>
      <c r="D52" s="6"/>
      <c r="E52" s="6"/>
      <c r="F52" s="6" t="s">
        <v>82</v>
      </c>
      <c r="G52" s="6"/>
      <c r="H52" s="6"/>
      <c r="I52" s="6"/>
      <c r="J52" s="6"/>
      <c r="K52" s="6"/>
      <c r="L52" s="6"/>
      <c r="M52" s="6" t="s">
        <v>135</v>
      </c>
      <c r="N52" s="6"/>
      <c r="O52" s="6"/>
      <c r="P52" s="6"/>
      <c r="Q52" s="6"/>
      <c r="R52" s="6"/>
      <c r="S52" s="6"/>
      <c r="T52" s="6" t="s">
        <v>187</v>
      </c>
      <c r="U52" s="6"/>
      <c r="V52" s="6"/>
      <c r="W52" s="6"/>
      <c r="X52" s="6"/>
      <c r="Y52" s="6"/>
      <c r="Z52" s="6"/>
      <c r="AA52" s="6" t="s">
        <v>239</v>
      </c>
      <c r="AB52" s="6"/>
      <c r="AC52" s="6"/>
      <c r="AD52" s="6"/>
      <c r="AE52" s="6"/>
      <c r="AF52" s="6"/>
    </row>
    <row r="53" spans="1:32" x14ac:dyDescent="0.35">
      <c r="A53" s="7">
        <v>0.83333333333333337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</row>
    <row r="54" spans="1:32" ht="395.4" customHeight="1" x14ac:dyDescent="0.35">
      <c r="A54" s="7"/>
      <c r="B54" s="6" t="s">
        <v>24</v>
      </c>
      <c r="C54" s="6" t="s">
        <v>37</v>
      </c>
      <c r="D54" s="6" t="s">
        <v>51</v>
      </c>
      <c r="E54" s="5" t="s">
        <v>66</v>
      </c>
      <c r="F54" s="6" t="s">
        <v>83</v>
      </c>
      <c r="G54" s="6" t="s">
        <v>27</v>
      </c>
      <c r="H54" s="6" t="s">
        <v>94</v>
      </c>
      <c r="I54" s="6" t="s">
        <v>99</v>
      </c>
      <c r="J54" s="6" t="s">
        <v>107</v>
      </c>
      <c r="K54" s="6" t="s">
        <v>115</v>
      </c>
      <c r="L54" s="6" t="s">
        <v>124</v>
      </c>
      <c r="M54" s="6" t="s">
        <v>136</v>
      </c>
      <c r="N54" s="6" t="s">
        <v>102</v>
      </c>
      <c r="O54" s="6" t="s">
        <v>94</v>
      </c>
      <c r="P54" s="6" t="s">
        <v>151</v>
      </c>
      <c r="Q54" s="6" t="s">
        <v>159</v>
      </c>
      <c r="R54" s="6" t="s">
        <v>167</v>
      </c>
      <c r="S54" s="6" t="s">
        <v>176</v>
      </c>
      <c r="T54" s="6" t="s">
        <v>188</v>
      </c>
      <c r="U54" s="6" t="s">
        <v>154</v>
      </c>
      <c r="V54" s="6" t="s">
        <v>94</v>
      </c>
      <c r="W54" s="6" t="s">
        <v>203</v>
      </c>
      <c r="X54" s="6" t="s">
        <v>211</v>
      </c>
      <c r="Y54" s="6" t="s">
        <v>219</v>
      </c>
      <c r="Z54" s="6" t="s">
        <v>228</v>
      </c>
      <c r="AA54" s="6" t="s">
        <v>240</v>
      </c>
      <c r="AB54" s="6" t="s">
        <v>206</v>
      </c>
      <c r="AC54" s="6" t="s">
        <v>94</v>
      </c>
      <c r="AD54" s="6" t="s">
        <v>255</v>
      </c>
      <c r="AE54" s="6" t="s">
        <v>264</v>
      </c>
      <c r="AF54" s="6" t="s">
        <v>271</v>
      </c>
    </row>
    <row r="55" spans="1:32" ht="65" x14ac:dyDescent="0.35">
      <c r="A55" s="4">
        <v>0.85416666666666663</v>
      </c>
      <c r="B55" s="6"/>
      <c r="C55" s="6"/>
      <c r="D55" s="6"/>
      <c r="E55" s="5" t="s">
        <v>67</v>
      </c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</row>
    <row r="56" spans="1:32" ht="136.75" customHeight="1" x14ac:dyDescent="0.35">
      <c r="A56" s="4">
        <v>0.875</v>
      </c>
      <c r="B56" s="6" t="s">
        <v>25</v>
      </c>
      <c r="C56" s="6" t="s">
        <v>38</v>
      </c>
      <c r="D56" s="6" t="s">
        <v>52</v>
      </c>
      <c r="E56" s="6" t="s">
        <v>68</v>
      </c>
      <c r="F56" s="5" t="s">
        <v>84</v>
      </c>
      <c r="G56" s="6"/>
      <c r="H56" s="6" t="s">
        <v>53</v>
      </c>
      <c r="I56" s="6" t="s">
        <v>100</v>
      </c>
      <c r="J56" s="6" t="s">
        <v>108</v>
      </c>
      <c r="K56" s="6" t="s">
        <v>116</v>
      </c>
      <c r="L56" s="6" t="s">
        <v>125</v>
      </c>
      <c r="M56" s="5" t="s">
        <v>137</v>
      </c>
      <c r="N56" s="6"/>
      <c r="O56" s="6" t="s">
        <v>117</v>
      </c>
      <c r="P56" s="6" t="s">
        <v>152</v>
      </c>
      <c r="Q56" s="6" t="s">
        <v>160</v>
      </c>
      <c r="R56" s="6" t="s">
        <v>168</v>
      </c>
      <c r="S56" s="6" t="s">
        <v>177</v>
      </c>
      <c r="T56" s="5" t="s">
        <v>189</v>
      </c>
      <c r="U56" s="6"/>
      <c r="V56" s="6" t="s">
        <v>169</v>
      </c>
      <c r="W56" s="6" t="s">
        <v>204</v>
      </c>
      <c r="X56" s="6" t="s">
        <v>212</v>
      </c>
      <c r="Y56" s="6" t="s">
        <v>220</v>
      </c>
      <c r="Z56" s="6" t="s">
        <v>229</v>
      </c>
      <c r="AA56" s="5" t="s">
        <v>241</v>
      </c>
      <c r="AB56" s="6"/>
      <c r="AC56" s="6" t="s">
        <v>221</v>
      </c>
      <c r="AD56" s="6" t="s">
        <v>256</v>
      </c>
      <c r="AE56" s="6" t="s">
        <v>265</v>
      </c>
      <c r="AF56" s="6" t="s">
        <v>272</v>
      </c>
    </row>
    <row r="57" spans="1:32" ht="166.75" customHeight="1" x14ac:dyDescent="0.35">
      <c r="A57" s="7">
        <v>0.89583333333333337</v>
      </c>
      <c r="B57" s="6"/>
      <c r="C57" s="6"/>
      <c r="D57" s="6"/>
      <c r="E57" s="6"/>
      <c r="F57" s="6" t="s">
        <v>85</v>
      </c>
      <c r="G57" s="6"/>
      <c r="H57" s="6"/>
      <c r="I57" s="6"/>
      <c r="J57" s="6"/>
      <c r="K57" s="6"/>
      <c r="L57" s="6"/>
      <c r="M57" s="6" t="s">
        <v>138</v>
      </c>
      <c r="N57" s="6"/>
      <c r="O57" s="6"/>
      <c r="P57" s="6"/>
      <c r="Q57" s="6"/>
      <c r="R57" s="6"/>
      <c r="S57" s="6"/>
      <c r="T57" s="6" t="s">
        <v>190</v>
      </c>
      <c r="U57" s="6"/>
      <c r="V57" s="6"/>
      <c r="W57" s="6"/>
      <c r="X57" s="6"/>
      <c r="Y57" s="6"/>
      <c r="Z57" s="6"/>
      <c r="AA57" s="6" t="s">
        <v>242</v>
      </c>
      <c r="AB57" s="6"/>
      <c r="AC57" s="6"/>
      <c r="AD57" s="6"/>
      <c r="AE57" s="6"/>
      <c r="AF57" s="6"/>
    </row>
    <row r="58" spans="1:32" ht="109.25" customHeight="1" x14ac:dyDescent="0.35">
      <c r="A58" s="7"/>
      <c r="B58" s="6" t="s">
        <v>26</v>
      </c>
      <c r="C58" s="6" t="s">
        <v>39</v>
      </c>
      <c r="D58" s="6"/>
      <c r="E58" s="6" t="s">
        <v>69</v>
      </c>
      <c r="F58" s="6"/>
      <c r="G58" s="6" t="s">
        <v>83</v>
      </c>
      <c r="H58" s="6" t="s">
        <v>25</v>
      </c>
      <c r="I58" s="6" t="s">
        <v>101</v>
      </c>
      <c r="J58" s="6" t="s">
        <v>109</v>
      </c>
      <c r="K58" s="6"/>
      <c r="L58" s="6" t="s">
        <v>126</v>
      </c>
      <c r="M58" s="6"/>
      <c r="N58" s="6" t="s">
        <v>136</v>
      </c>
      <c r="O58" s="6" t="s">
        <v>100</v>
      </c>
      <c r="P58" s="6" t="s">
        <v>153</v>
      </c>
      <c r="Q58" s="6" t="s">
        <v>161</v>
      </c>
      <c r="R58" s="6"/>
      <c r="S58" s="6" t="s">
        <v>178</v>
      </c>
      <c r="T58" s="6"/>
      <c r="U58" s="6" t="s">
        <v>188</v>
      </c>
      <c r="V58" s="6" t="s">
        <v>152</v>
      </c>
      <c r="W58" s="6" t="s">
        <v>205</v>
      </c>
      <c r="X58" s="6" t="s">
        <v>213</v>
      </c>
      <c r="Y58" s="6"/>
      <c r="Z58" s="6" t="s">
        <v>230</v>
      </c>
      <c r="AA58" s="6"/>
      <c r="AB58" s="6" t="s">
        <v>240</v>
      </c>
      <c r="AC58" s="6" t="s">
        <v>204</v>
      </c>
      <c r="AD58" s="6" t="s">
        <v>257</v>
      </c>
      <c r="AE58" s="6" t="s">
        <v>266</v>
      </c>
      <c r="AF58" s="6"/>
    </row>
    <row r="59" spans="1:32" ht="303" customHeight="1" x14ac:dyDescent="0.35">
      <c r="A59" s="4">
        <v>0.91666666666666663</v>
      </c>
      <c r="B59" s="6"/>
      <c r="C59" s="6"/>
      <c r="D59" s="6" t="s">
        <v>53</v>
      </c>
      <c r="E59" s="6"/>
      <c r="F59" s="6" t="s">
        <v>86</v>
      </c>
      <c r="G59" s="6"/>
      <c r="H59" s="6"/>
      <c r="I59" s="6"/>
      <c r="J59" s="6"/>
      <c r="K59" s="6" t="s">
        <v>117</v>
      </c>
      <c r="L59" s="6"/>
      <c r="M59" s="6" t="s">
        <v>139</v>
      </c>
      <c r="N59" s="6"/>
      <c r="O59" s="6"/>
      <c r="P59" s="6"/>
      <c r="Q59" s="6"/>
      <c r="R59" s="6" t="s">
        <v>169</v>
      </c>
      <c r="S59" s="6"/>
      <c r="T59" s="6" t="s">
        <v>191</v>
      </c>
      <c r="U59" s="6"/>
      <c r="V59" s="6"/>
      <c r="W59" s="6"/>
      <c r="X59" s="6"/>
      <c r="Y59" s="6" t="s">
        <v>221</v>
      </c>
      <c r="Z59" s="6"/>
      <c r="AA59" s="6" t="s">
        <v>243</v>
      </c>
      <c r="AB59" s="6"/>
      <c r="AC59" s="6"/>
      <c r="AD59" s="6"/>
      <c r="AE59" s="6"/>
      <c r="AF59" s="6" t="s">
        <v>273</v>
      </c>
    </row>
    <row r="60" spans="1:32" x14ac:dyDescent="0.35">
      <c r="A60" s="7">
        <v>0.9375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</row>
    <row r="61" spans="1:32" ht="381" customHeight="1" x14ac:dyDescent="0.35">
      <c r="A61" s="7"/>
      <c r="B61" s="6" t="s">
        <v>27</v>
      </c>
      <c r="C61" s="6"/>
      <c r="D61" s="6" t="s">
        <v>54</v>
      </c>
      <c r="E61" s="6" t="s">
        <v>70</v>
      </c>
      <c r="F61" s="6" t="s">
        <v>87</v>
      </c>
      <c r="G61" s="6" t="s">
        <v>53</v>
      </c>
      <c r="H61" s="6" t="s">
        <v>86</v>
      </c>
      <c r="I61" s="6" t="s">
        <v>102</v>
      </c>
      <c r="J61" s="6"/>
      <c r="K61" s="6" t="s">
        <v>118</v>
      </c>
      <c r="L61" s="6" t="s">
        <v>127</v>
      </c>
      <c r="M61" s="6" t="s">
        <v>140</v>
      </c>
      <c r="N61" s="6" t="s">
        <v>117</v>
      </c>
      <c r="O61" s="6" t="s">
        <v>139</v>
      </c>
      <c r="P61" s="6" t="s">
        <v>154</v>
      </c>
      <c r="Q61" s="6"/>
      <c r="R61" s="6" t="s">
        <v>170</v>
      </c>
      <c r="S61" s="6" t="s">
        <v>179</v>
      </c>
      <c r="T61" s="6" t="s">
        <v>192</v>
      </c>
      <c r="U61" s="6" t="s">
        <v>169</v>
      </c>
      <c r="V61" s="6" t="s">
        <v>191</v>
      </c>
      <c r="W61" s="6" t="s">
        <v>206</v>
      </c>
      <c r="X61" s="6"/>
      <c r="Y61" s="6" t="s">
        <v>222</v>
      </c>
      <c r="Z61" s="6" t="s">
        <v>231</v>
      </c>
      <c r="AA61" s="6" t="s">
        <v>244</v>
      </c>
      <c r="AB61" s="6" t="s">
        <v>221</v>
      </c>
      <c r="AC61" s="6" t="s">
        <v>243</v>
      </c>
      <c r="AD61" s="6" t="s">
        <v>258</v>
      </c>
      <c r="AE61" s="6"/>
      <c r="AF61" s="6" t="s">
        <v>274</v>
      </c>
    </row>
    <row r="62" spans="1:32" x14ac:dyDescent="0.35">
      <c r="A62" s="4">
        <v>0.95833333333333337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</row>
    <row r="63" spans="1:32" x14ac:dyDescent="0.35">
      <c r="A63" s="7">
        <v>0.97916666666666663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</row>
    <row r="64" spans="1:32" ht="275.39999999999998" customHeight="1" x14ac:dyDescent="0.35">
      <c r="A64" s="7"/>
      <c r="B64" s="6"/>
      <c r="C64" s="6" t="s">
        <v>40</v>
      </c>
      <c r="D64" s="6" t="s">
        <v>50</v>
      </c>
      <c r="E64" s="6" t="s">
        <v>71</v>
      </c>
      <c r="F64" s="6"/>
      <c r="G64" s="6" t="s">
        <v>26</v>
      </c>
      <c r="H64" s="6" t="s">
        <v>27</v>
      </c>
      <c r="I64" s="6"/>
      <c r="J64" s="6" t="s">
        <v>110</v>
      </c>
      <c r="K64" s="6" t="s">
        <v>114</v>
      </c>
      <c r="L64" s="6" t="s">
        <v>123</v>
      </c>
      <c r="M64" s="6" t="s">
        <v>134</v>
      </c>
      <c r="N64" s="6" t="s">
        <v>101</v>
      </c>
      <c r="O64" s="6" t="s">
        <v>102</v>
      </c>
      <c r="P64" s="6"/>
      <c r="Q64" s="6" t="s">
        <v>162</v>
      </c>
      <c r="R64" s="6" t="s">
        <v>166</v>
      </c>
      <c r="S64" s="6" t="s">
        <v>175</v>
      </c>
      <c r="T64" s="6" t="s">
        <v>186</v>
      </c>
      <c r="U64" s="6" t="s">
        <v>153</v>
      </c>
      <c r="V64" s="6" t="s">
        <v>154</v>
      </c>
      <c r="W64" s="6"/>
      <c r="X64" s="6" t="s">
        <v>214</v>
      </c>
      <c r="Y64" s="6" t="s">
        <v>218</v>
      </c>
      <c r="Z64" s="6" t="s">
        <v>227</v>
      </c>
      <c r="AA64" s="6" t="s">
        <v>238</v>
      </c>
      <c r="AB64" s="6" t="s">
        <v>205</v>
      </c>
      <c r="AC64" s="6" t="s">
        <v>206</v>
      </c>
      <c r="AD64" s="6"/>
      <c r="AE64" s="6" t="s">
        <v>263</v>
      </c>
      <c r="AF64" s="6" t="s">
        <v>270</v>
      </c>
    </row>
    <row r="65" spans="1:32" x14ac:dyDescent="0.35">
      <c r="A65" s="7">
        <v>1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</row>
    <row r="66" spans="1:32" ht="275.39999999999998" customHeight="1" x14ac:dyDescent="0.35">
      <c r="A66" s="7"/>
      <c r="B66" s="6"/>
      <c r="C66" s="6"/>
      <c r="D66" s="6"/>
      <c r="E66" s="6"/>
      <c r="F66" s="6" t="s">
        <v>84</v>
      </c>
      <c r="G66" s="6"/>
      <c r="H66" s="6"/>
      <c r="I66" s="6"/>
      <c r="J66" s="6"/>
      <c r="K66" s="6"/>
      <c r="L66" s="6"/>
      <c r="M66" s="6" t="s">
        <v>135</v>
      </c>
      <c r="N66" s="6"/>
      <c r="O66" s="6"/>
      <c r="P66" s="6"/>
      <c r="Q66" s="6"/>
      <c r="R66" s="6"/>
      <c r="S66" s="6"/>
      <c r="T66" s="6" t="s">
        <v>187</v>
      </c>
      <c r="U66" s="6"/>
      <c r="V66" s="6"/>
      <c r="W66" s="6"/>
      <c r="X66" s="6"/>
      <c r="Y66" s="6"/>
      <c r="Z66" s="6"/>
      <c r="AA66" s="6" t="s">
        <v>239</v>
      </c>
      <c r="AB66" s="6"/>
      <c r="AC66" s="6"/>
      <c r="AD66" s="6"/>
      <c r="AE66" s="6"/>
      <c r="AF66" s="6"/>
    </row>
    <row r="67" spans="1:32" x14ac:dyDescent="0.35">
      <c r="A67" s="7">
        <v>1.0208333333333333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</row>
    <row r="68" spans="1:32" ht="274.25" customHeight="1" x14ac:dyDescent="0.35">
      <c r="A68" s="7"/>
      <c r="B68" s="6" t="s">
        <v>25</v>
      </c>
      <c r="C68" s="6" t="s">
        <v>38</v>
      </c>
      <c r="D68" s="6" t="s">
        <v>52</v>
      </c>
      <c r="E68" s="6" t="s">
        <v>68</v>
      </c>
      <c r="F68" s="6" t="s">
        <v>85</v>
      </c>
      <c r="G68" s="6" t="s">
        <v>86</v>
      </c>
      <c r="H68" s="6"/>
      <c r="I68" s="6" t="s">
        <v>100</v>
      </c>
      <c r="J68" s="6" t="s">
        <v>108</v>
      </c>
      <c r="K68" s="6" t="s">
        <v>116</v>
      </c>
      <c r="L68" s="6" t="s">
        <v>125</v>
      </c>
      <c r="M68" s="6" t="s">
        <v>137</v>
      </c>
      <c r="N68" s="6" t="s">
        <v>139</v>
      </c>
      <c r="O68" s="6"/>
      <c r="P68" s="6" t="s">
        <v>152</v>
      </c>
      <c r="Q68" s="6" t="s">
        <v>160</v>
      </c>
      <c r="R68" s="6" t="s">
        <v>168</v>
      </c>
      <c r="S68" s="6" t="s">
        <v>177</v>
      </c>
      <c r="T68" s="6" t="s">
        <v>189</v>
      </c>
      <c r="U68" s="6" t="s">
        <v>191</v>
      </c>
      <c r="V68" s="6"/>
      <c r="W68" s="6" t="s">
        <v>204</v>
      </c>
      <c r="X68" s="6" t="s">
        <v>212</v>
      </c>
      <c r="Y68" s="6" t="s">
        <v>220</v>
      </c>
      <c r="Z68" s="6" t="s">
        <v>229</v>
      </c>
      <c r="AA68" s="6" t="s">
        <v>241</v>
      </c>
      <c r="AB68" s="6" t="s">
        <v>243</v>
      </c>
      <c r="AC68" s="6"/>
      <c r="AD68" s="6" t="s">
        <v>256</v>
      </c>
      <c r="AE68" s="6" t="s">
        <v>265</v>
      </c>
      <c r="AF68" s="6" t="s">
        <v>272</v>
      </c>
    </row>
    <row r="69" spans="1:32" x14ac:dyDescent="0.35">
      <c r="A69" s="7">
        <v>1.0416666666666667</v>
      </c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</row>
    <row r="70" spans="1:32" ht="261.64999999999998" customHeight="1" x14ac:dyDescent="0.35">
      <c r="A70" s="7"/>
      <c r="B70" s="6"/>
      <c r="C70" s="6"/>
      <c r="D70" s="6"/>
      <c r="E70" s="6"/>
      <c r="F70" s="6" t="s">
        <v>86</v>
      </c>
      <c r="G70" s="6"/>
      <c r="H70" s="6"/>
      <c r="I70" s="6"/>
      <c r="J70" s="6"/>
      <c r="K70" s="6"/>
      <c r="L70" s="6"/>
      <c r="M70" s="6" t="s">
        <v>138</v>
      </c>
      <c r="N70" s="6"/>
      <c r="O70" s="6"/>
      <c r="P70" s="6"/>
      <c r="Q70" s="6"/>
      <c r="R70" s="6"/>
      <c r="S70" s="6"/>
      <c r="T70" s="6" t="s">
        <v>190</v>
      </c>
      <c r="U70" s="6"/>
      <c r="V70" s="6"/>
      <c r="W70" s="6"/>
      <c r="X70" s="6"/>
      <c r="Y70" s="6"/>
      <c r="Z70" s="6"/>
      <c r="AA70" s="6" t="s">
        <v>242</v>
      </c>
      <c r="AB70" s="6"/>
      <c r="AC70" s="6"/>
      <c r="AD70" s="6"/>
      <c r="AE70" s="6"/>
      <c r="AF70" s="6"/>
    </row>
    <row r="71" spans="1:32" x14ac:dyDescent="0.35">
      <c r="A71" s="7">
        <v>1.0625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</row>
    <row r="72" spans="1:32" ht="234" customHeight="1" x14ac:dyDescent="0.35">
      <c r="A72" s="7"/>
      <c r="B72" s="6" t="s">
        <v>26</v>
      </c>
      <c r="C72" s="6" t="s">
        <v>37</v>
      </c>
      <c r="D72" s="6" t="s">
        <v>53</v>
      </c>
      <c r="E72" s="6" t="s">
        <v>69</v>
      </c>
      <c r="F72" s="6"/>
      <c r="G72" s="6" t="s">
        <v>69</v>
      </c>
      <c r="H72" s="6" t="s">
        <v>43</v>
      </c>
      <c r="I72" s="6" t="s">
        <v>101</v>
      </c>
      <c r="J72" s="6" t="s">
        <v>107</v>
      </c>
      <c r="K72" s="6" t="s">
        <v>117</v>
      </c>
      <c r="L72" s="6" t="s">
        <v>126</v>
      </c>
      <c r="M72" s="6" t="s">
        <v>139</v>
      </c>
      <c r="N72" s="6" t="s">
        <v>126</v>
      </c>
      <c r="O72" s="6" t="s">
        <v>111</v>
      </c>
      <c r="P72" s="6" t="s">
        <v>153</v>
      </c>
      <c r="Q72" s="6" t="s">
        <v>159</v>
      </c>
      <c r="R72" s="6" t="s">
        <v>169</v>
      </c>
      <c r="S72" s="6" t="s">
        <v>178</v>
      </c>
      <c r="T72" s="6" t="s">
        <v>191</v>
      </c>
      <c r="U72" s="6" t="s">
        <v>178</v>
      </c>
      <c r="V72" s="6" t="s">
        <v>163</v>
      </c>
      <c r="W72" s="6" t="s">
        <v>205</v>
      </c>
      <c r="X72" s="6" t="s">
        <v>211</v>
      </c>
      <c r="Y72" s="6" t="s">
        <v>221</v>
      </c>
      <c r="Z72" s="6" t="s">
        <v>230</v>
      </c>
      <c r="AA72" s="6" t="s">
        <v>243</v>
      </c>
      <c r="AB72" s="6" t="s">
        <v>230</v>
      </c>
      <c r="AC72" s="6" t="s">
        <v>215</v>
      </c>
      <c r="AD72" s="6" t="s">
        <v>257</v>
      </c>
      <c r="AE72" s="6" t="s">
        <v>264</v>
      </c>
      <c r="AF72" s="6" t="s">
        <v>273</v>
      </c>
    </row>
    <row r="73" spans="1:32" ht="261.64999999999998" customHeight="1" x14ac:dyDescent="0.35">
      <c r="A73" s="4">
        <v>1.0833333333333333</v>
      </c>
      <c r="B73" s="6"/>
      <c r="C73" s="6"/>
      <c r="D73" s="6"/>
      <c r="E73" s="6"/>
      <c r="F73" s="6" t="s">
        <v>83</v>
      </c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</row>
    <row r="74" spans="1:32" ht="175.25" customHeight="1" x14ac:dyDescent="0.35">
      <c r="A74" s="7">
        <v>1.1041666666666667</v>
      </c>
      <c r="B74" s="6" t="s">
        <v>24</v>
      </c>
      <c r="C74" s="6" t="s">
        <v>39</v>
      </c>
      <c r="D74" s="6" t="s">
        <v>51</v>
      </c>
      <c r="E74" s="5" t="s">
        <v>66</v>
      </c>
      <c r="F74" s="6"/>
      <c r="G74" s="6" t="s">
        <v>54</v>
      </c>
      <c r="H74" s="6" t="s">
        <v>57</v>
      </c>
      <c r="I74" s="6" t="s">
        <v>99</v>
      </c>
      <c r="J74" s="6" t="s">
        <v>109</v>
      </c>
      <c r="K74" s="6" t="s">
        <v>115</v>
      </c>
      <c r="L74" s="6" t="s">
        <v>124</v>
      </c>
      <c r="M74" s="6" t="s">
        <v>136</v>
      </c>
      <c r="N74" s="6" t="s">
        <v>118</v>
      </c>
      <c r="O74" s="6" t="s">
        <v>119</v>
      </c>
      <c r="P74" s="6" t="s">
        <v>151</v>
      </c>
      <c r="Q74" s="6" t="s">
        <v>161</v>
      </c>
      <c r="R74" s="6" t="s">
        <v>167</v>
      </c>
      <c r="S74" s="6" t="s">
        <v>176</v>
      </c>
      <c r="T74" s="6" t="s">
        <v>188</v>
      </c>
      <c r="U74" s="6" t="s">
        <v>170</v>
      </c>
      <c r="V74" s="6" t="s">
        <v>171</v>
      </c>
      <c r="W74" s="6" t="s">
        <v>203</v>
      </c>
      <c r="X74" s="6" t="s">
        <v>213</v>
      </c>
      <c r="Y74" s="6" t="s">
        <v>219</v>
      </c>
      <c r="Z74" s="6" t="s">
        <v>228</v>
      </c>
      <c r="AA74" s="6" t="s">
        <v>240</v>
      </c>
      <c r="AB74" s="6" t="s">
        <v>222</v>
      </c>
      <c r="AC74" s="6" t="s">
        <v>223</v>
      </c>
      <c r="AD74" s="6" t="s">
        <v>255</v>
      </c>
      <c r="AE74" s="6" t="s">
        <v>266</v>
      </c>
      <c r="AF74" s="6" t="s">
        <v>271</v>
      </c>
    </row>
    <row r="75" spans="1:32" ht="220.25" customHeight="1" x14ac:dyDescent="0.35">
      <c r="A75" s="7"/>
      <c r="B75" s="6"/>
      <c r="C75" s="6"/>
      <c r="D75" s="6"/>
      <c r="E75" s="6" t="s">
        <v>67</v>
      </c>
      <c r="F75" s="6" t="s">
        <v>87</v>
      </c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</row>
    <row r="76" spans="1:32" x14ac:dyDescent="0.35">
      <c r="A76" s="7">
        <v>1.125</v>
      </c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</row>
    <row r="77" spans="1:32" ht="381" customHeight="1" x14ac:dyDescent="0.35">
      <c r="A77" s="7"/>
      <c r="B77" s="6" t="s">
        <v>27</v>
      </c>
      <c r="C77" s="6"/>
      <c r="D77" s="6" t="s">
        <v>54</v>
      </c>
      <c r="E77" s="6" t="s">
        <v>70</v>
      </c>
      <c r="F77" s="6"/>
      <c r="G77" s="6" t="s">
        <v>23</v>
      </c>
      <c r="H77" s="6" t="s">
        <v>73</v>
      </c>
      <c r="I77" s="6" t="s">
        <v>102</v>
      </c>
      <c r="J77" s="6"/>
      <c r="K77" s="6" t="s">
        <v>118</v>
      </c>
      <c r="L77" s="6" t="s">
        <v>127</v>
      </c>
      <c r="M77" s="6" t="s">
        <v>140</v>
      </c>
      <c r="N77" s="6" t="s">
        <v>98</v>
      </c>
      <c r="O77" s="6" t="s">
        <v>128</v>
      </c>
      <c r="P77" s="6" t="s">
        <v>154</v>
      </c>
      <c r="Q77" s="6"/>
      <c r="R77" s="6" t="s">
        <v>170</v>
      </c>
      <c r="S77" s="6" t="s">
        <v>179</v>
      </c>
      <c r="T77" s="6" t="s">
        <v>192</v>
      </c>
      <c r="U77" s="6" t="s">
        <v>150</v>
      </c>
      <c r="V77" s="6" t="s">
        <v>180</v>
      </c>
      <c r="W77" s="6" t="s">
        <v>206</v>
      </c>
      <c r="X77" s="6"/>
      <c r="Y77" s="6" t="s">
        <v>222</v>
      </c>
      <c r="Z77" s="6" t="s">
        <v>231</v>
      </c>
      <c r="AA77" s="6" t="s">
        <v>244</v>
      </c>
      <c r="AB77" s="6" t="s">
        <v>202</v>
      </c>
      <c r="AC77" s="6" t="s">
        <v>232</v>
      </c>
      <c r="AD77" s="6" t="s">
        <v>258</v>
      </c>
      <c r="AE77" s="6"/>
      <c r="AF77" s="6" t="s">
        <v>274</v>
      </c>
    </row>
    <row r="78" spans="1:32" x14ac:dyDescent="0.35">
      <c r="A78" s="4">
        <v>1.1458333333333333</v>
      </c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</row>
    <row r="79" spans="1:32" x14ac:dyDescent="0.35">
      <c r="A79" s="7">
        <v>1.1666666666666667</v>
      </c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</row>
    <row r="80" spans="1:32" ht="381" customHeight="1" x14ac:dyDescent="0.35">
      <c r="A80" s="7"/>
      <c r="B80" s="6"/>
      <c r="C80" s="6" t="s">
        <v>30</v>
      </c>
      <c r="D80" s="6" t="s">
        <v>43</v>
      </c>
      <c r="E80" s="6" t="s">
        <v>57</v>
      </c>
      <c r="F80" s="6" t="s">
        <v>73</v>
      </c>
      <c r="G80" s="6" t="s">
        <v>40</v>
      </c>
      <c r="H80" s="6" t="s">
        <v>71</v>
      </c>
      <c r="I80" s="6"/>
      <c r="J80" s="6" t="s">
        <v>103</v>
      </c>
      <c r="K80" s="6" t="s">
        <v>111</v>
      </c>
      <c r="L80" s="6" t="s">
        <v>119</v>
      </c>
      <c r="M80" s="6" t="s">
        <v>128</v>
      </c>
      <c r="N80" s="6" t="s">
        <v>110</v>
      </c>
      <c r="O80" s="6" t="s">
        <v>123</v>
      </c>
      <c r="P80" s="6"/>
      <c r="Q80" s="6" t="s">
        <v>155</v>
      </c>
      <c r="R80" s="6" t="s">
        <v>163</v>
      </c>
      <c r="S80" s="6" t="s">
        <v>171</v>
      </c>
      <c r="T80" s="6" t="s">
        <v>180</v>
      </c>
      <c r="U80" s="6" t="s">
        <v>162</v>
      </c>
      <c r="V80" s="6" t="s">
        <v>175</v>
      </c>
      <c r="W80" s="6"/>
      <c r="X80" s="6" t="s">
        <v>207</v>
      </c>
      <c r="Y80" s="6" t="s">
        <v>215</v>
      </c>
      <c r="Z80" s="6" t="s">
        <v>223</v>
      </c>
      <c r="AA80" s="6" t="s">
        <v>232</v>
      </c>
      <c r="AB80" s="6" t="s">
        <v>214</v>
      </c>
      <c r="AC80" s="6" t="s">
        <v>227</v>
      </c>
      <c r="AD80" s="6"/>
      <c r="AE80" s="6" t="s">
        <v>259</v>
      </c>
      <c r="AF80" s="6" t="s">
        <v>267</v>
      </c>
    </row>
    <row r="81" spans="1:32" x14ac:dyDescent="0.35">
      <c r="A81" s="4">
        <v>1.1875</v>
      </c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</row>
    <row r="82" spans="1:32" x14ac:dyDescent="0.35">
      <c r="A82" s="7">
        <v>1.2083333333333333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</row>
    <row r="83" spans="1:32" ht="357.65" customHeight="1" x14ac:dyDescent="0.35">
      <c r="A83" s="7"/>
      <c r="B83" s="6" t="s">
        <v>22</v>
      </c>
      <c r="C83" s="6" t="s">
        <v>35</v>
      </c>
      <c r="D83" s="6" t="s">
        <v>49</v>
      </c>
      <c r="E83" s="6" t="s">
        <v>64</v>
      </c>
      <c r="F83" s="6" t="s">
        <v>80</v>
      </c>
      <c r="G83" s="6" t="s">
        <v>50</v>
      </c>
      <c r="H83" s="6" t="s">
        <v>81</v>
      </c>
      <c r="I83" s="6" t="s">
        <v>89</v>
      </c>
      <c r="J83" s="6" t="s">
        <v>90</v>
      </c>
      <c r="K83" s="6" t="s">
        <v>91</v>
      </c>
      <c r="L83" s="6" t="s">
        <v>92</v>
      </c>
      <c r="M83" s="6" t="s">
        <v>93</v>
      </c>
      <c r="N83" s="6" t="s">
        <v>114</v>
      </c>
      <c r="O83" s="6" t="s">
        <v>134</v>
      </c>
      <c r="P83" s="6" t="s">
        <v>141</v>
      </c>
      <c r="Q83" s="6" t="s">
        <v>142</v>
      </c>
      <c r="R83" s="6" t="s">
        <v>143</v>
      </c>
      <c r="S83" s="6" t="s">
        <v>144</v>
      </c>
      <c r="T83" s="6" t="s">
        <v>145</v>
      </c>
      <c r="U83" s="6" t="s">
        <v>166</v>
      </c>
      <c r="V83" s="6" t="s">
        <v>186</v>
      </c>
      <c r="W83" s="6" t="s">
        <v>193</v>
      </c>
      <c r="X83" s="6" t="s">
        <v>194</v>
      </c>
      <c r="Y83" s="6" t="s">
        <v>195</v>
      </c>
      <c r="Z83" s="6" t="s">
        <v>196</v>
      </c>
      <c r="AA83" s="6" t="s">
        <v>197</v>
      </c>
      <c r="AB83" s="6" t="s">
        <v>218</v>
      </c>
      <c r="AC83" s="6" t="s">
        <v>238</v>
      </c>
      <c r="AD83" s="6" t="s">
        <v>245</v>
      </c>
      <c r="AE83" s="6" t="s">
        <v>246</v>
      </c>
      <c r="AF83" s="6" t="s">
        <v>247</v>
      </c>
    </row>
    <row r="84" spans="1:32" x14ac:dyDescent="0.35">
      <c r="A84" s="8">
        <v>1.2291666666666667</v>
      </c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</row>
    <row r="85" spans="1:32" ht="39" x14ac:dyDescent="0.35">
      <c r="A85" s="9"/>
      <c r="B85" s="6"/>
      <c r="C85" s="6"/>
      <c r="D85" s="6"/>
      <c r="E85" s="6"/>
      <c r="F85" s="6"/>
      <c r="G85" s="6"/>
      <c r="H85" s="5" t="s">
        <v>82</v>
      </c>
      <c r="I85" s="6"/>
      <c r="J85" s="6"/>
      <c r="K85" s="6"/>
      <c r="L85" s="6"/>
      <c r="M85" s="6"/>
      <c r="N85" s="6"/>
      <c r="O85" s="5" t="s">
        <v>135</v>
      </c>
      <c r="P85" s="6"/>
      <c r="Q85" s="6"/>
      <c r="R85" s="6"/>
      <c r="S85" s="6"/>
      <c r="T85" s="6"/>
      <c r="U85" s="6"/>
      <c r="V85" s="5" t="s">
        <v>187</v>
      </c>
      <c r="W85" s="6"/>
      <c r="X85" s="6"/>
      <c r="Y85" s="6"/>
      <c r="Z85" s="6"/>
      <c r="AA85" s="6"/>
      <c r="AB85" s="6"/>
      <c r="AC85" s="5" t="s">
        <v>239</v>
      </c>
      <c r="AD85" s="6"/>
      <c r="AE85" s="6"/>
      <c r="AF85" s="6"/>
    </row>
  </sheetData>
  <mergeCells count="834">
    <mergeCell ref="A6:A7"/>
    <mergeCell ref="A8:A9"/>
    <mergeCell ref="A11:A12"/>
    <mergeCell ref="A13:A14"/>
    <mergeCell ref="A15:A16"/>
    <mergeCell ref="A17:A18"/>
    <mergeCell ref="A39:A40"/>
    <mergeCell ref="A41:A42"/>
    <mergeCell ref="A43:A44"/>
    <mergeCell ref="A45:A46"/>
    <mergeCell ref="A20:A21"/>
    <mergeCell ref="A22:A23"/>
    <mergeCell ref="A25:A26"/>
    <mergeCell ref="A27:A28"/>
    <mergeCell ref="A29:A30"/>
    <mergeCell ref="A32:A33"/>
    <mergeCell ref="A76:A77"/>
    <mergeCell ref="A79:A80"/>
    <mergeCell ref="A82:A83"/>
    <mergeCell ref="A84:A85"/>
    <mergeCell ref="B4:B5"/>
    <mergeCell ref="B7:B8"/>
    <mergeCell ref="B9:B11"/>
    <mergeCell ref="B12:B14"/>
    <mergeCell ref="B16:B17"/>
    <mergeCell ref="B18:B20"/>
    <mergeCell ref="A63:A64"/>
    <mergeCell ref="A65:A66"/>
    <mergeCell ref="A67:A68"/>
    <mergeCell ref="A69:A70"/>
    <mergeCell ref="A71:A72"/>
    <mergeCell ref="A74:A75"/>
    <mergeCell ref="A47:A48"/>
    <mergeCell ref="A49:A50"/>
    <mergeCell ref="A51:A52"/>
    <mergeCell ref="A53:A54"/>
    <mergeCell ref="A57:A58"/>
    <mergeCell ref="A60:A61"/>
    <mergeCell ref="A35:A36"/>
    <mergeCell ref="A37:A38"/>
    <mergeCell ref="B77:B82"/>
    <mergeCell ref="B83:B85"/>
    <mergeCell ref="C4:C5"/>
    <mergeCell ref="C6:C8"/>
    <mergeCell ref="C9:C11"/>
    <mergeCell ref="C12:C14"/>
    <mergeCell ref="C15:C17"/>
    <mergeCell ref="B46:B49"/>
    <mergeCell ref="B50:B53"/>
    <mergeCell ref="B54:B55"/>
    <mergeCell ref="B56:B57"/>
    <mergeCell ref="B58:B60"/>
    <mergeCell ref="B61:B67"/>
    <mergeCell ref="B21:B22"/>
    <mergeCell ref="B24:B25"/>
    <mergeCell ref="B26:B32"/>
    <mergeCell ref="B33:B34"/>
    <mergeCell ref="B35:B41"/>
    <mergeCell ref="B42:B45"/>
    <mergeCell ref="C18:C20"/>
    <mergeCell ref="C21:C23"/>
    <mergeCell ref="C24:C25"/>
    <mergeCell ref="C26:C29"/>
    <mergeCell ref="C30:C34"/>
    <mergeCell ref="C35:C37"/>
    <mergeCell ref="B68:B71"/>
    <mergeCell ref="B72:B73"/>
    <mergeCell ref="B74:B76"/>
    <mergeCell ref="C64:C67"/>
    <mergeCell ref="C68:C71"/>
    <mergeCell ref="C72:C73"/>
    <mergeCell ref="C74:C79"/>
    <mergeCell ref="C80:C82"/>
    <mergeCell ref="C83:C85"/>
    <mergeCell ref="C38:C45"/>
    <mergeCell ref="C46:C49"/>
    <mergeCell ref="C50:C53"/>
    <mergeCell ref="C54:C55"/>
    <mergeCell ref="C56:C57"/>
    <mergeCell ref="C58:C63"/>
    <mergeCell ref="D30:D32"/>
    <mergeCell ref="D33:D34"/>
    <mergeCell ref="D35:D41"/>
    <mergeCell ref="D42:D45"/>
    <mergeCell ref="D4:D5"/>
    <mergeCell ref="D6:D8"/>
    <mergeCell ref="D9:D11"/>
    <mergeCell ref="D12:D17"/>
    <mergeCell ref="D18:D20"/>
    <mergeCell ref="D21:D23"/>
    <mergeCell ref="D83:D85"/>
    <mergeCell ref="E4:E5"/>
    <mergeCell ref="E6:E8"/>
    <mergeCell ref="E9:E11"/>
    <mergeCell ref="E12:E14"/>
    <mergeCell ref="E15:E17"/>
    <mergeCell ref="E18:E20"/>
    <mergeCell ref="E21:E23"/>
    <mergeCell ref="E24:E25"/>
    <mergeCell ref="E26:E29"/>
    <mergeCell ref="D64:D67"/>
    <mergeCell ref="D68:D71"/>
    <mergeCell ref="D72:D73"/>
    <mergeCell ref="D74:D76"/>
    <mergeCell ref="D77:D79"/>
    <mergeCell ref="D80:D82"/>
    <mergeCell ref="D46:D49"/>
    <mergeCell ref="D50:D53"/>
    <mergeCell ref="D54:D55"/>
    <mergeCell ref="D56:D58"/>
    <mergeCell ref="D59:D60"/>
    <mergeCell ref="D61:D63"/>
    <mergeCell ref="D24:D25"/>
    <mergeCell ref="D26:D29"/>
    <mergeCell ref="E72:E73"/>
    <mergeCell ref="E75:E76"/>
    <mergeCell ref="E77:E79"/>
    <mergeCell ref="E80:E82"/>
    <mergeCell ref="E83:E85"/>
    <mergeCell ref="F4:F5"/>
    <mergeCell ref="F6:F8"/>
    <mergeCell ref="F9:F11"/>
    <mergeCell ref="F12:F14"/>
    <mergeCell ref="F15:F17"/>
    <mergeCell ref="E50:E53"/>
    <mergeCell ref="E56:E57"/>
    <mergeCell ref="E58:E60"/>
    <mergeCell ref="E61:E63"/>
    <mergeCell ref="E64:E67"/>
    <mergeCell ref="E68:E71"/>
    <mergeCell ref="E30:E32"/>
    <mergeCell ref="E33:E34"/>
    <mergeCell ref="E35:E37"/>
    <mergeCell ref="E38:E41"/>
    <mergeCell ref="E42:E45"/>
    <mergeCell ref="E46:E49"/>
    <mergeCell ref="F38:F41"/>
    <mergeCell ref="F42:F43"/>
    <mergeCell ref="F44:F45"/>
    <mergeCell ref="F46:F49"/>
    <mergeCell ref="F18:F20"/>
    <mergeCell ref="F21:F23"/>
    <mergeCell ref="F24:F25"/>
    <mergeCell ref="F26:F27"/>
    <mergeCell ref="F28:F29"/>
    <mergeCell ref="F30:F32"/>
    <mergeCell ref="F83:F85"/>
    <mergeCell ref="G4:G5"/>
    <mergeCell ref="G6:G8"/>
    <mergeCell ref="G9:G11"/>
    <mergeCell ref="G12:G14"/>
    <mergeCell ref="G15:G17"/>
    <mergeCell ref="G18:G20"/>
    <mergeCell ref="G21:G23"/>
    <mergeCell ref="G24:G25"/>
    <mergeCell ref="G26:G29"/>
    <mergeCell ref="F66:F67"/>
    <mergeCell ref="F68:F69"/>
    <mergeCell ref="F70:F72"/>
    <mergeCell ref="F73:F74"/>
    <mergeCell ref="F75:F79"/>
    <mergeCell ref="F80:F82"/>
    <mergeCell ref="F50:F51"/>
    <mergeCell ref="F52:F53"/>
    <mergeCell ref="F54:F55"/>
    <mergeCell ref="F57:F58"/>
    <mergeCell ref="F59:F60"/>
    <mergeCell ref="F61:F65"/>
    <mergeCell ref="F33:F34"/>
    <mergeCell ref="F36:F37"/>
    <mergeCell ref="H4:H5"/>
    <mergeCell ref="H6:H11"/>
    <mergeCell ref="H12:H13"/>
    <mergeCell ref="H15:H17"/>
    <mergeCell ref="H18:H20"/>
    <mergeCell ref="G50:G53"/>
    <mergeCell ref="G54:G57"/>
    <mergeCell ref="G58:G60"/>
    <mergeCell ref="G61:G63"/>
    <mergeCell ref="G30:G32"/>
    <mergeCell ref="G33:G37"/>
    <mergeCell ref="G38:G39"/>
    <mergeCell ref="G40:G41"/>
    <mergeCell ref="G42:G45"/>
    <mergeCell ref="G46:G49"/>
    <mergeCell ref="H26:H29"/>
    <mergeCell ref="H30:H32"/>
    <mergeCell ref="H33:H34"/>
    <mergeCell ref="H35:H37"/>
    <mergeCell ref="G72:G73"/>
    <mergeCell ref="G74:G76"/>
    <mergeCell ref="G77:G79"/>
    <mergeCell ref="G80:G82"/>
    <mergeCell ref="G83:G85"/>
    <mergeCell ref="G64:G67"/>
    <mergeCell ref="G68:G71"/>
    <mergeCell ref="H77:H79"/>
    <mergeCell ref="H80:H82"/>
    <mergeCell ref="H83:H84"/>
    <mergeCell ref="I4:I5"/>
    <mergeCell ref="I7:I8"/>
    <mergeCell ref="I9:I11"/>
    <mergeCell ref="I12:I14"/>
    <mergeCell ref="I16:I17"/>
    <mergeCell ref="I18:I20"/>
    <mergeCell ref="I21:I22"/>
    <mergeCell ref="H56:H57"/>
    <mergeCell ref="H58:H60"/>
    <mergeCell ref="H61:H63"/>
    <mergeCell ref="H64:H71"/>
    <mergeCell ref="H72:H73"/>
    <mergeCell ref="H74:H76"/>
    <mergeCell ref="H38:H41"/>
    <mergeCell ref="H42:H45"/>
    <mergeCell ref="H46:H47"/>
    <mergeCell ref="H48:H49"/>
    <mergeCell ref="H50:H53"/>
    <mergeCell ref="H54:H55"/>
    <mergeCell ref="H21:H23"/>
    <mergeCell ref="H24:H25"/>
    <mergeCell ref="I72:I73"/>
    <mergeCell ref="I74:I76"/>
    <mergeCell ref="I77:I82"/>
    <mergeCell ref="I83:I85"/>
    <mergeCell ref="J4:J5"/>
    <mergeCell ref="J6:J8"/>
    <mergeCell ref="J9:J11"/>
    <mergeCell ref="J12:J14"/>
    <mergeCell ref="J15:J17"/>
    <mergeCell ref="J18:J20"/>
    <mergeCell ref="I50:I53"/>
    <mergeCell ref="I54:I55"/>
    <mergeCell ref="I56:I57"/>
    <mergeCell ref="I58:I60"/>
    <mergeCell ref="I61:I67"/>
    <mergeCell ref="I68:I71"/>
    <mergeCell ref="I24:I25"/>
    <mergeCell ref="I26:I32"/>
    <mergeCell ref="I33:I34"/>
    <mergeCell ref="I35:I41"/>
    <mergeCell ref="I42:I45"/>
    <mergeCell ref="I46:I49"/>
    <mergeCell ref="J72:J73"/>
    <mergeCell ref="J74:J79"/>
    <mergeCell ref="J80:J82"/>
    <mergeCell ref="J83:J85"/>
    <mergeCell ref="K4:K5"/>
    <mergeCell ref="K6:K8"/>
    <mergeCell ref="K9:K11"/>
    <mergeCell ref="K12:K17"/>
    <mergeCell ref="K18:K20"/>
    <mergeCell ref="J46:J49"/>
    <mergeCell ref="J50:J53"/>
    <mergeCell ref="J54:J55"/>
    <mergeCell ref="J56:J57"/>
    <mergeCell ref="J58:J63"/>
    <mergeCell ref="J64:J67"/>
    <mergeCell ref="J21:J23"/>
    <mergeCell ref="J24:J25"/>
    <mergeCell ref="J26:J29"/>
    <mergeCell ref="J30:J34"/>
    <mergeCell ref="J35:J37"/>
    <mergeCell ref="J38:J45"/>
    <mergeCell ref="K56:K58"/>
    <mergeCell ref="K59:K60"/>
    <mergeCell ref="K21:K23"/>
    <mergeCell ref="K24:K25"/>
    <mergeCell ref="K26:K29"/>
    <mergeCell ref="K30:K32"/>
    <mergeCell ref="K33:K34"/>
    <mergeCell ref="K35:K41"/>
    <mergeCell ref="J68:J71"/>
    <mergeCell ref="L33:L34"/>
    <mergeCell ref="L35:L37"/>
    <mergeCell ref="L38:L41"/>
    <mergeCell ref="L42:L45"/>
    <mergeCell ref="K80:K82"/>
    <mergeCell ref="K83:K85"/>
    <mergeCell ref="L4:L5"/>
    <mergeCell ref="L6:L8"/>
    <mergeCell ref="L9:L11"/>
    <mergeCell ref="L12:L14"/>
    <mergeCell ref="L15:L17"/>
    <mergeCell ref="L18:L20"/>
    <mergeCell ref="L21:L23"/>
    <mergeCell ref="L24:L25"/>
    <mergeCell ref="K61:K63"/>
    <mergeCell ref="K64:K67"/>
    <mergeCell ref="K68:K71"/>
    <mergeCell ref="K72:K73"/>
    <mergeCell ref="K74:K76"/>
    <mergeCell ref="K77:K79"/>
    <mergeCell ref="K42:K45"/>
    <mergeCell ref="K46:K49"/>
    <mergeCell ref="K50:K53"/>
    <mergeCell ref="K54:K55"/>
    <mergeCell ref="L83:L85"/>
    <mergeCell ref="M4:M5"/>
    <mergeCell ref="M6:M8"/>
    <mergeCell ref="M9:M11"/>
    <mergeCell ref="M12:M14"/>
    <mergeCell ref="M15:M17"/>
    <mergeCell ref="M18:M20"/>
    <mergeCell ref="M21:M23"/>
    <mergeCell ref="M24:M25"/>
    <mergeCell ref="M26:M27"/>
    <mergeCell ref="L64:L67"/>
    <mergeCell ref="L68:L71"/>
    <mergeCell ref="L72:L73"/>
    <mergeCell ref="L74:L76"/>
    <mergeCell ref="L77:L79"/>
    <mergeCell ref="L80:L82"/>
    <mergeCell ref="L46:L49"/>
    <mergeCell ref="L50:L53"/>
    <mergeCell ref="L54:L55"/>
    <mergeCell ref="L56:L57"/>
    <mergeCell ref="L58:L60"/>
    <mergeCell ref="L61:L63"/>
    <mergeCell ref="L26:L29"/>
    <mergeCell ref="L30:L32"/>
    <mergeCell ref="M74:M76"/>
    <mergeCell ref="M77:M79"/>
    <mergeCell ref="M80:M82"/>
    <mergeCell ref="M83:M85"/>
    <mergeCell ref="N4:N5"/>
    <mergeCell ref="N6:N8"/>
    <mergeCell ref="N9:N11"/>
    <mergeCell ref="N12:N14"/>
    <mergeCell ref="N15:N17"/>
    <mergeCell ref="M59:M60"/>
    <mergeCell ref="M61:M63"/>
    <mergeCell ref="M64:M65"/>
    <mergeCell ref="M66:M67"/>
    <mergeCell ref="M68:M69"/>
    <mergeCell ref="M70:M71"/>
    <mergeCell ref="M44:M45"/>
    <mergeCell ref="M46:M49"/>
    <mergeCell ref="M50:M51"/>
    <mergeCell ref="M52:M53"/>
    <mergeCell ref="M54:M55"/>
    <mergeCell ref="M57:M58"/>
    <mergeCell ref="M28:M29"/>
    <mergeCell ref="M30:M32"/>
    <mergeCell ref="M33:M34"/>
    <mergeCell ref="N50:N53"/>
    <mergeCell ref="N54:N57"/>
    <mergeCell ref="N18:N20"/>
    <mergeCell ref="N21:N23"/>
    <mergeCell ref="N24:N25"/>
    <mergeCell ref="N26:N29"/>
    <mergeCell ref="N30:N32"/>
    <mergeCell ref="N33:N37"/>
    <mergeCell ref="M72:M73"/>
    <mergeCell ref="M36:M37"/>
    <mergeCell ref="M38:M41"/>
    <mergeCell ref="M42:M43"/>
    <mergeCell ref="O33:O34"/>
    <mergeCell ref="O35:O37"/>
    <mergeCell ref="O38:O41"/>
    <mergeCell ref="O42:O45"/>
    <mergeCell ref="N77:N79"/>
    <mergeCell ref="N80:N82"/>
    <mergeCell ref="N83:N85"/>
    <mergeCell ref="O4:O5"/>
    <mergeCell ref="O6:O11"/>
    <mergeCell ref="O12:O13"/>
    <mergeCell ref="O15:O17"/>
    <mergeCell ref="O18:O20"/>
    <mergeCell ref="O21:O23"/>
    <mergeCell ref="O24:O25"/>
    <mergeCell ref="N58:N60"/>
    <mergeCell ref="N61:N63"/>
    <mergeCell ref="N64:N67"/>
    <mergeCell ref="N68:N71"/>
    <mergeCell ref="N72:N73"/>
    <mergeCell ref="N74:N76"/>
    <mergeCell ref="N38:N39"/>
    <mergeCell ref="N40:N41"/>
    <mergeCell ref="N42:N45"/>
    <mergeCell ref="N46:N49"/>
    <mergeCell ref="O83:O84"/>
    <mergeCell ref="P4:P5"/>
    <mergeCell ref="P7:P8"/>
    <mergeCell ref="P9:P11"/>
    <mergeCell ref="P12:P14"/>
    <mergeCell ref="P16:P17"/>
    <mergeCell ref="P18:P20"/>
    <mergeCell ref="P21:P22"/>
    <mergeCell ref="P24:P25"/>
    <mergeCell ref="P26:P32"/>
    <mergeCell ref="O61:O63"/>
    <mergeCell ref="O64:O71"/>
    <mergeCell ref="O72:O73"/>
    <mergeCell ref="O74:O76"/>
    <mergeCell ref="O77:O79"/>
    <mergeCell ref="O80:O82"/>
    <mergeCell ref="O46:O47"/>
    <mergeCell ref="O48:O49"/>
    <mergeCell ref="O50:O53"/>
    <mergeCell ref="O54:O55"/>
    <mergeCell ref="O56:O57"/>
    <mergeCell ref="O58:O60"/>
    <mergeCell ref="O26:O29"/>
    <mergeCell ref="O30:O32"/>
    <mergeCell ref="P74:P76"/>
    <mergeCell ref="P77:P82"/>
    <mergeCell ref="P83:P85"/>
    <mergeCell ref="Q4:Q5"/>
    <mergeCell ref="Q6:Q8"/>
    <mergeCell ref="Q9:Q11"/>
    <mergeCell ref="Q12:Q14"/>
    <mergeCell ref="Q15:Q17"/>
    <mergeCell ref="Q18:Q20"/>
    <mergeCell ref="Q21:Q23"/>
    <mergeCell ref="P54:P55"/>
    <mergeCell ref="P56:P57"/>
    <mergeCell ref="P58:P60"/>
    <mergeCell ref="P61:P67"/>
    <mergeCell ref="P68:P71"/>
    <mergeCell ref="P72:P73"/>
    <mergeCell ref="P33:P34"/>
    <mergeCell ref="P35:P37"/>
    <mergeCell ref="P38:P41"/>
    <mergeCell ref="P42:P45"/>
    <mergeCell ref="P46:P49"/>
    <mergeCell ref="P50:P53"/>
    <mergeCell ref="Q72:Q73"/>
    <mergeCell ref="Q74:Q79"/>
    <mergeCell ref="Q80:Q82"/>
    <mergeCell ref="Q83:Q85"/>
    <mergeCell ref="R4:R5"/>
    <mergeCell ref="R6:R8"/>
    <mergeCell ref="R9:R11"/>
    <mergeCell ref="R12:R17"/>
    <mergeCell ref="R18:R20"/>
    <mergeCell ref="R21:R23"/>
    <mergeCell ref="Q50:Q53"/>
    <mergeCell ref="Q54:Q55"/>
    <mergeCell ref="Q56:Q57"/>
    <mergeCell ref="Q58:Q63"/>
    <mergeCell ref="Q64:Q67"/>
    <mergeCell ref="Q68:Q71"/>
    <mergeCell ref="Q24:Q25"/>
    <mergeCell ref="Q26:Q32"/>
    <mergeCell ref="Q33:Q34"/>
    <mergeCell ref="Q35:Q37"/>
    <mergeCell ref="Q38:Q45"/>
    <mergeCell ref="Q46:Q49"/>
    <mergeCell ref="R54:R55"/>
    <mergeCell ref="R56:R58"/>
    <mergeCell ref="R59:R60"/>
    <mergeCell ref="R61:R63"/>
    <mergeCell ref="R24:R25"/>
    <mergeCell ref="R26:R29"/>
    <mergeCell ref="R30:R32"/>
    <mergeCell ref="R33:R34"/>
    <mergeCell ref="R35:R41"/>
    <mergeCell ref="R42:R45"/>
    <mergeCell ref="S30:S32"/>
    <mergeCell ref="S33:S34"/>
    <mergeCell ref="S35:S37"/>
    <mergeCell ref="S38:S41"/>
    <mergeCell ref="S42:S45"/>
    <mergeCell ref="S46:S49"/>
    <mergeCell ref="R83:R85"/>
    <mergeCell ref="S4:S5"/>
    <mergeCell ref="S6:S8"/>
    <mergeCell ref="S9:S11"/>
    <mergeCell ref="S12:S14"/>
    <mergeCell ref="S15:S17"/>
    <mergeCell ref="S18:S20"/>
    <mergeCell ref="S21:S23"/>
    <mergeCell ref="S24:S25"/>
    <mergeCell ref="S26:S29"/>
    <mergeCell ref="R64:R67"/>
    <mergeCell ref="R68:R71"/>
    <mergeCell ref="R72:R73"/>
    <mergeCell ref="R74:R76"/>
    <mergeCell ref="R77:R79"/>
    <mergeCell ref="R80:R82"/>
    <mergeCell ref="R46:R49"/>
    <mergeCell ref="R50:R53"/>
    <mergeCell ref="S68:S71"/>
    <mergeCell ref="S72:S73"/>
    <mergeCell ref="S74:S76"/>
    <mergeCell ref="S77:S79"/>
    <mergeCell ref="S80:S82"/>
    <mergeCell ref="S83:S85"/>
    <mergeCell ref="S50:S53"/>
    <mergeCell ref="S54:S55"/>
    <mergeCell ref="S56:S57"/>
    <mergeCell ref="S58:S60"/>
    <mergeCell ref="S61:S63"/>
    <mergeCell ref="S64:S67"/>
    <mergeCell ref="T21:T23"/>
    <mergeCell ref="T24:T25"/>
    <mergeCell ref="T26:T27"/>
    <mergeCell ref="T28:T29"/>
    <mergeCell ref="T30:T32"/>
    <mergeCell ref="T33:T34"/>
    <mergeCell ref="T4:T5"/>
    <mergeCell ref="T6:T8"/>
    <mergeCell ref="T9:T11"/>
    <mergeCell ref="T12:T14"/>
    <mergeCell ref="T15:T17"/>
    <mergeCell ref="T18:T20"/>
    <mergeCell ref="T57:T58"/>
    <mergeCell ref="T59:T60"/>
    <mergeCell ref="T61:T63"/>
    <mergeCell ref="T64:T65"/>
    <mergeCell ref="T36:T37"/>
    <mergeCell ref="T38:T41"/>
    <mergeCell ref="T42:T43"/>
    <mergeCell ref="T44:T45"/>
    <mergeCell ref="T46:T49"/>
    <mergeCell ref="T50:T51"/>
    <mergeCell ref="U26:U29"/>
    <mergeCell ref="U30:U32"/>
    <mergeCell ref="U33:U37"/>
    <mergeCell ref="U38:U39"/>
    <mergeCell ref="U40:U41"/>
    <mergeCell ref="U42:U45"/>
    <mergeCell ref="T80:T82"/>
    <mergeCell ref="T83:T85"/>
    <mergeCell ref="U4:U5"/>
    <mergeCell ref="U6:U8"/>
    <mergeCell ref="U9:U11"/>
    <mergeCell ref="U12:U14"/>
    <mergeCell ref="U15:U17"/>
    <mergeCell ref="U18:U20"/>
    <mergeCell ref="U21:U23"/>
    <mergeCell ref="U24:U25"/>
    <mergeCell ref="T66:T67"/>
    <mergeCell ref="T68:T69"/>
    <mergeCell ref="T70:T71"/>
    <mergeCell ref="T72:T73"/>
    <mergeCell ref="T74:T76"/>
    <mergeCell ref="T77:T79"/>
    <mergeCell ref="T52:T53"/>
    <mergeCell ref="T54:T55"/>
    <mergeCell ref="U68:U71"/>
    <mergeCell ref="U72:U73"/>
    <mergeCell ref="U74:U76"/>
    <mergeCell ref="U77:U79"/>
    <mergeCell ref="U80:U82"/>
    <mergeCell ref="U83:U85"/>
    <mergeCell ref="U46:U49"/>
    <mergeCell ref="U50:U53"/>
    <mergeCell ref="U54:U57"/>
    <mergeCell ref="U58:U60"/>
    <mergeCell ref="U61:U63"/>
    <mergeCell ref="U64:U67"/>
    <mergeCell ref="V30:V32"/>
    <mergeCell ref="V33:V34"/>
    <mergeCell ref="V35:V37"/>
    <mergeCell ref="V38:V41"/>
    <mergeCell ref="V4:V5"/>
    <mergeCell ref="V6:V11"/>
    <mergeCell ref="V12:V13"/>
    <mergeCell ref="V15:V17"/>
    <mergeCell ref="V18:V20"/>
    <mergeCell ref="V21:V23"/>
    <mergeCell ref="V80:V82"/>
    <mergeCell ref="V83:V84"/>
    <mergeCell ref="W4:W5"/>
    <mergeCell ref="W7:W8"/>
    <mergeCell ref="W9:W11"/>
    <mergeCell ref="W12:W14"/>
    <mergeCell ref="W16:W17"/>
    <mergeCell ref="W18:W20"/>
    <mergeCell ref="W21:W22"/>
    <mergeCell ref="W24:W25"/>
    <mergeCell ref="V58:V60"/>
    <mergeCell ref="V61:V63"/>
    <mergeCell ref="V64:V71"/>
    <mergeCell ref="V72:V73"/>
    <mergeCell ref="V74:V76"/>
    <mergeCell ref="V77:V79"/>
    <mergeCell ref="V42:V45"/>
    <mergeCell ref="V46:V47"/>
    <mergeCell ref="V48:V49"/>
    <mergeCell ref="V50:V53"/>
    <mergeCell ref="V54:V55"/>
    <mergeCell ref="V56:V57"/>
    <mergeCell ref="V24:V25"/>
    <mergeCell ref="V26:V29"/>
    <mergeCell ref="W72:W73"/>
    <mergeCell ref="W74:W76"/>
    <mergeCell ref="W77:W82"/>
    <mergeCell ref="W83:W85"/>
    <mergeCell ref="X4:X5"/>
    <mergeCell ref="X6:X8"/>
    <mergeCell ref="X9:X11"/>
    <mergeCell ref="X12:X14"/>
    <mergeCell ref="X15:X17"/>
    <mergeCell ref="X18:X20"/>
    <mergeCell ref="W50:W53"/>
    <mergeCell ref="W54:W55"/>
    <mergeCell ref="W56:W57"/>
    <mergeCell ref="W58:W60"/>
    <mergeCell ref="W61:W67"/>
    <mergeCell ref="W68:W71"/>
    <mergeCell ref="W26:W32"/>
    <mergeCell ref="W33:W34"/>
    <mergeCell ref="W35:W37"/>
    <mergeCell ref="W38:W41"/>
    <mergeCell ref="W42:W45"/>
    <mergeCell ref="W46:W49"/>
    <mergeCell ref="X72:X73"/>
    <mergeCell ref="X74:X79"/>
    <mergeCell ref="X80:X82"/>
    <mergeCell ref="X83:X85"/>
    <mergeCell ref="Y4:Y5"/>
    <mergeCell ref="Y6:Y8"/>
    <mergeCell ref="Y9:Y11"/>
    <mergeCell ref="Y12:Y17"/>
    <mergeCell ref="Y18:Y20"/>
    <mergeCell ref="X46:X49"/>
    <mergeCell ref="X50:X53"/>
    <mergeCell ref="X54:X55"/>
    <mergeCell ref="X56:X57"/>
    <mergeCell ref="X58:X63"/>
    <mergeCell ref="X64:X67"/>
    <mergeCell ref="X21:X23"/>
    <mergeCell ref="X24:X25"/>
    <mergeCell ref="X26:X32"/>
    <mergeCell ref="X33:X34"/>
    <mergeCell ref="X35:X37"/>
    <mergeCell ref="X38:X45"/>
    <mergeCell ref="Y56:Y58"/>
    <mergeCell ref="Y59:Y60"/>
    <mergeCell ref="Y21:Y23"/>
    <mergeCell ref="Y24:Y25"/>
    <mergeCell ref="Y26:Y29"/>
    <mergeCell ref="Y30:Y32"/>
    <mergeCell ref="Y33:Y34"/>
    <mergeCell ref="Y35:Y41"/>
    <mergeCell ref="X68:X71"/>
    <mergeCell ref="Z33:Z34"/>
    <mergeCell ref="Z35:Z37"/>
    <mergeCell ref="Z38:Z41"/>
    <mergeCell ref="Z42:Z45"/>
    <mergeCell ref="Y80:Y82"/>
    <mergeCell ref="Y83:Y85"/>
    <mergeCell ref="Z4:Z5"/>
    <mergeCell ref="Z6:Z8"/>
    <mergeCell ref="Z9:Z11"/>
    <mergeCell ref="Z12:Z14"/>
    <mergeCell ref="Z15:Z17"/>
    <mergeCell ref="Z18:Z20"/>
    <mergeCell ref="Z21:Z23"/>
    <mergeCell ref="Z24:Z25"/>
    <mergeCell ref="Y61:Y63"/>
    <mergeCell ref="Y64:Y67"/>
    <mergeCell ref="Y68:Y71"/>
    <mergeCell ref="Y72:Y73"/>
    <mergeCell ref="Y74:Y76"/>
    <mergeCell ref="Y77:Y79"/>
    <mergeCell ref="Y42:Y45"/>
    <mergeCell ref="Y46:Y49"/>
    <mergeCell ref="Y50:Y53"/>
    <mergeCell ref="Y54:Y55"/>
    <mergeCell ref="Z83:Z85"/>
    <mergeCell ref="AA4:AA5"/>
    <mergeCell ref="AA6:AA8"/>
    <mergeCell ref="AA9:AA11"/>
    <mergeCell ref="AA12:AA14"/>
    <mergeCell ref="AA15:AA17"/>
    <mergeCell ref="AA18:AA20"/>
    <mergeCell ref="AA21:AA23"/>
    <mergeCell ref="AA24:AA25"/>
    <mergeCell ref="AA26:AA27"/>
    <mergeCell ref="Z64:Z67"/>
    <mergeCell ref="Z68:Z71"/>
    <mergeCell ref="Z72:Z73"/>
    <mergeCell ref="Z74:Z76"/>
    <mergeCell ref="Z77:Z79"/>
    <mergeCell ref="Z80:Z82"/>
    <mergeCell ref="Z46:Z49"/>
    <mergeCell ref="Z50:Z53"/>
    <mergeCell ref="Z54:Z55"/>
    <mergeCell ref="Z56:Z57"/>
    <mergeCell ref="Z58:Z60"/>
    <mergeCell ref="Z61:Z63"/>
    <mergeCell ref="Z26:Z29"/>
    <mergeCell ref="Z30:Z32"/>
    <mergeCell ref="AA74:AA76"/>
    <mergeCell ref="AA77:AA79"/>
    <mergeCell ref="AA80:AA82"/>
    <mergeCell ref="AA83:AA85"/>
    <mergeCell ref="AB4:AB5"/>
    <mergeCell ref="AB6:AB8"/>
    <mergeCell ref="AB9:AB11"/>
    <mergeCell ref="AB12:AB14"/>
    <mergeCell ref="AB15:AB17"/>
    <mergeCell ref="AA59:AA60"/>
    <mergeCell ref="AA61:AA63"/>
    <mergeCell ref="AA64:AA65"/>
    <mergeCell ref="AA66:AA67"/>
    <mergeCell ref="AA68:AA69"/>
    <mergeCell ref="AA70:AA71"/>
    <mergeCell ref="AA44:AA45"/>
    <mergeCell ref="AA46:AA49"/>
    <mergeCell ref="AA50:AA51"/>
    <mergeCell ref="AA52:AA53"/>
    <mergeCell ref="AA54:AA55"/>
    <mergeCell ref="AA57:AA58"/>
    <mergeCell ref="AA28:AA29"/>
    <mergeCell ref="AA30:AA32"/>
    <mergeCell ref="AA33:AA34"/>
    <mergeCell ref="AB50:AB53"/>
    <mergeCell ref="AB54:AB57"/>
    <mergeCell ref="AB18:AB20"/>
    <mergeCell ref="AB21:AB23"/>
    <mergeCell ref="AB24:AB25"/>
    <mergeCell ref="AB26:AB29"/>
    <mergeCell ref="AB30:AB32"/>
    <mergeCell ref="AB33:AB37"/>
    <mergeCell ref="AA72:AA73"/>
    <mergeCell ref="AA36:AA37"/>
    <mergeCell ref="AA38:AA41"/>
    <mergeCell ref="AA42:AA43"/>
    <mergeCell ref="AC33:AC34"/>
    <mergeCell ref="AC35:AC37"/>
    <mergeCell ref="AC38:AC41"/>
    <mergeCell ref="AC42:AC45"/>
    <mergeCell ref="AB77:AB79"/>
    <mergeCell ref="AB80:AB82"/>
    <mergeCell ref="AB83:AB85"/>
    <mergeCell ref="AC4:AC5"/>
    <mergeCell ref="AC6:AC11"/>
    <mergeCell ref="AC12:AC13"/>
    <mergeCell ref="AC15:AC17"/>
    <mergeCell ref="AC18:AC20"/>
    <mergeCell ref="AC21:AC23"/>
    <mergeCell ref="AC24:AC25"/>
    <mergeCell ref="AB58:AB60"/>
    <mergeCell ref="AB61:AB63"/>
    <mergeCell ref="AB64:AB67"/>
    <mergeCell ref="AB68:AB71"/>
    <mergeCell ref="AB72:AB73"/>
    <mergeCell ref="AB74:AB76"/>
    <mergeCell ref="AB38:AB39"/>
    <mergeCell ref="AB40:AB41"/>
    <mergeCell ref="AB42:AB45"/>
    <mergeCell ref="AB46:AB49"/>
    <mergeCell ref="AC83:AC84"/>
    <mergeCell ref="AD4:AD5"/>
    <mergeCell ref="AD7:AD8"/>
    <mergeCell ref="AD9:AD11"/>
    <mergeCell ref="AD12:AD14"/>
    <mergeCell ref="AD16:AD17"/>
    <mergeCell ref="AD18:AD20"/>
    <mergeCell ref="AD21:AD22"/>
    <mergeCell ref="AD24:AD25"/>
    <mergeCell ref="AD26:AD32"/>
    <mergeCell ref="AC61:AC63"/>
    <mergeCell ref="AC64:AC71"/>
    <mergeCell ref="AC72:AC73"/>
    <mergeCell ref="AC74:AC76"/>
    <mergeCell ref="AC77:AC79"/>
    <mergeCell ref="AC80:AC82"/>
    <mergeCell ref="AC46:AC47"/>
    <mergeCell ref="AC48:AC49"/>
    <mergeCell ref="AC50:AC53"/>
    <mergeCell ref="AC54:AC55"/>
    <mergeCell ref="AC56:AC57"/>
    <mergeCell ref="AC58:AC60"/>
    <mergeCell ref="AC26:AC29"/>
    <mergeCell ref="AC30:AC32"/>
    <mergeCell ref="AD74:AD76"/>
    <mergeCell ref="AD77:AD82"/>
    <mergeCell ref="AD83:AD85"/>
    <mergeCell ref="AE4:AE5"/>
    <mergeCell ref="AE6:AE8"/>
    <mergeCell ref="AE9:AE11"/>
    <mergeCell ref="AE12:AE14"/>
    <mergeCell ref="AE15:AE17"/>
    <mergeCell ref="AE18:AE20"/>
    <mergeCell ref="AE21:AE23"/>
    <mergeCell ref="AD54:AD55"/>
    <mergeCell ref="AD56:AD57"/>
    <mergeCell ref="AD58:AD60"/>
    <mergeCell ref="AD61:AD67"/>
    <mergeCell ref="AD68:AD71"/>
    <mergeCell ref="AD72:AD73"/>
    <mergeCell ref="AD33:AD34"/>
    <mergeCell ref="AD35:AD37"/>
    <mergeCell ref="AD38:AD41"/>
    <mergeCell ref="AD42:AD45"/>
    <mergeCell ref="AD46:AD49"/>
    <mergeCell ref="AD50:AD53"/>
    <mergeCell ref="AE80:AE82"/>
    <mergeCell ref="AE83:AE85"/>
    <mergeCell ref="AF4:AF5"/>
    <mergeCell ref="AF6:AF8"/>
    <mergeCell ref="AF9:AF11"/>
    <mergeCell ref="AF12:AF17"/>
    <mergeCell ref="AF18:AF20"/>
    <mergeCell ref="AE46:AE49"/>
    <mergeCell ref="AE50:AE53"/>
    <mergeCell ref="AE54:AE55"/>
    <mergeCell ref="AE56:AE57"/>
    <mergeCell ref="AE58:AE63"/>
    <mergeCell ref="AE64:AE67"/>
    <mergeCell ref="AE24:AE25"/>
    <mergeCell ref="AE26:AE32"/>
    <mergeCell ref="AE33:AE34"/>
    <mergeCell ref="AE35:AE37"/>
    <mergeCell ref="AE38:AE41"/>
    <mergeCell ref="AE42:AE45"/>
    <mergeCell ref="AF21:AF23"/>
    <mergeCell ref="AF24:AF25"/>
    <mergeCell ref="AF26:AF29"/>
    <mergeCell ref="AF30:AF32"/>
    <mergeCell ref="AF33:AF34"/>
    <mergeCell ref="AF35:AF41"/>
    <mergeCell ref="AE68:AE71"/>
    <mergeCell ref="AE72:AE73"/>
    <mergeCell ref="AE74:AE79"/>
    <mergeCell ref="AF80:AF82"/>
    <mergeCell ref="AF83:AF85"/>
    <mergeCell ref="AF61:AF63"/>
    <mergeCell ref="AF64:AF67"/>
    <mergeCell ref="AF68:AF71"/>
    <mergeCell ref="AF72:AF73"/>
    <mergeCell ref="AF74:AF76"/>
    <mergeCell ref="AF77:AF79"/>
    <mergeCell ref="AF42:AF45"/>
    <mergeCell ref="AF46:AF49"/>
    <mergeCell ref="AF50:AF53"/>
    <mergeCell ref="AF54:AF55"/>
    <mergeCell ref="AF56:AF58"/>
    <mergeCell ref="AF59:AF6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12.01.2025</vt:lpstr>
    </vt:vector>
  </TitlesOfParts>
  <Company>Discovery Communications Inc.,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Mohamad, Fazilah</dc:creator>
  <cp:lastModifiedBy>LIM, Sok Kwan</cp:lastModifiedBy>
  <dcterms:created xsi:type="dcterms:W3CDTF">2025-10-27T07:14:54Z</dcterms:created>
  <dcterms:modified xsi:type="dcterms:W3CDTF">2025-10-27T07:44:53Z</dcterms:modified>
</cp:coreProperties>
</file>